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8610" tabRatio="880" activeTab="2"/>
  </bookViews>
  <sheets>
    <sheet name="社保基金预算总表20" sheetId="3" r:id="rId1"/>
    <sheet name="社保基金收入预算表" sheetId="11" r:id="rId2"/>
    <sheet name="社保基金支出预算表" sheetId="12" r:id="rId3"/>
    <sheet name="城乡居民基本养老预算表21" sheetId="9" r:id="rId4"/>
    <sheet name="机关事业单位养老预算表22" sheetId="6" r:id="rId5"/>
    <sheet name="职工基本医疗预算表23" sheetId="5" r:id="rId6"/>
    <sheet name="失业保险预算表24" sheetId="1" r:id="rId7"/>
    <sheet name="机关、城乡养老资料25" sheetId="8" r:id="rId8"/>
    <sheet name="职工医疗资料26" sheetId="4" r:id="rId9"/>
    <sheet name="失业保险资料27" sheetId="2" r:id="rId10"/>
    <sheet name="Sheet1" sheetId="10" r:id="rId11"/>
  </sheets>
  <calcPr calcId="124519"/>
</workbook>
</file>

<file path=xl/calcChain.xml><?xml version="1.0" encoding="utf-8"?>
<calcChain xmlns="http://schemas.openxmlformats.org/spreadsheetml/2006/main">
  <c r="B11" i="12"/>
  <c r="B10"/>
  <c r="B9"/>
  <c r="B8"/>
  <c r="B7"/>
  <c r="B6"/>
  <c r="B14" i="11"/>
  <c r="B13"/>
  <c r="B12"/>
  <c r="B11"/>
  <c r="B10"/>
  <c r="B9"/>
  <c r="B8"/>
  <c r="B7"/>
  <c r="B6"/>
  <c r="B22" i="1"/>
  <c r="E22"/>
  <c r="F20"/>
  <c r="E20"/>
  <c r="C19" i="5"/>
  <c r="D19"/>
  <c r="B19"/>
  <c r="B23"/>
  <c r="B24"/>
  <c r="B25"/>
  <c r="B26"/>
  <c r="B27"/>
  <c r="B28"/>
  <c r="B29"/>
  <c r="B30"/>
  <c r="B31"/>
  <c r="B32"/>
  <c r="B33" s="1"/>
  <c r="B22"/>
  <c r="B7"/>
  <c r="B8"/>
  <c r="B9"/>
  <c r="B10"/>
  <c r="B11"/>
  <c r="B12"/>
  <c r="B13"/>
  <c r="B14"/>
  <c r="B15"/>
  <c r="B16"/>
  <c r="B17"/>
  <c r="B18"/>
  <c r="B6"/>
  <c r="C35"/>
  <c r="D35"/>
  <c r="C33"/>
  <c r="C34"/>
  <c r="D34"/>
  <c r="D33"/>
  <c r="G35"/>
  <c r="H35"/>
  <c r="F35"/>
  <c r="G34"/>
  <c r="H34"/>
  <c r="F34"/>
  <c r="F33"/>
  <c r="G33"/>
  <c r="H33"/>
  <c r="F24"/>
  <c r="F25"/>
  <c r="F26"/>
  <c r="F23"/>
  <c r="E21" i="3"/>
  <c r="B21" s="1"/>
  <c r="G15" i="6"/>
  <c r="G18" s="1"/>
  <c r="F15"/>
  <c r="F18" s="1"/>
  <c r="D21"/>
  <c r="B18"/>
  <c r="D15"/>
  <c r="C15"/>
  <c r="C21" s="1"/>
  <c r="B15"/>
  <c r="B21" s="1"/>
  <c r="C22" i="9"/>
  <c r="B22"/>
  <c r="B22" i="3"/>
  <c r="B20"/>
  <c r="B19"/>
  <c r="B18"/>
  <c r="B17"/>
  <c r="B16"/>
  <c r="B15"/>
  <c r="B14"/>
  <c r="B13"/>
  <c r="B12"/>
  <c r="B11"/>
  <c r="B10"/>
  <c r="B9"/>
  <c r="B8"/>
  <c r="B7"/>
  <c r="B6"/>
  <c r="B34" i="5" l="1"/>
  <c r="B35" s="1"/>
  <c r="G19" i="6"/>
  <c r="G21"/>
  <c r="F21"/>
  <c r="F19"/>
  <c r="C18"/>
</calcChain>
</file>

<file path=xl/sharedStrings.xml><?xml version="1.0" encoding="utf-8"?>
<sst xmlns="http://schemas.openxmlformats.org/spreadsheetml/2006/main" count="467" uniqueCount="230">
  <si>
    <t>2020年社会保险基金预算总表</t>
  </si>
  <si>
    <t>云溪区</t>
  </si>
  <si>
    <t>万元</t>
  </si>
  <si>
    <t>项        目</t>
  </si>
  <si>
    <t>合计</t>
  </si>
  <si>
    <t>城乡居民基本
养老保险基金</t>
  </si>
  <si>
    <t>机关事业单位基本养老保险基金</t>
  </si>
  <si>
    <t>职工基本医疗保险(含生育保险)基金</t>
  </si>
  <si>
    <t>工伤保险基金</t>
  </si>
  <si>
    <t>失业保险基金</t>
  </si>
  <si>
    <t>一、收入</t>
  </si>
  <si>
    <t xml:space="preserve">  其中:1.社会保险费收入</t>
  </si>
  <si>
    <t xml:space="preserve">       2.利息收入</t>
  </si>
  <si>
    <t xml:space="preserve">       3.财政补贴收入</t>
  </si>
  <si>
    <t xml:space="preserve">       4.委托投资收益</t>
  </si>
  <si>
    <t xml:space="preserve">       5.其他收入</t>
  </si>
  <si>
    <t xml:space="preserve">       6.转移收入</t>
  </si>
  <si>
    <t xml:space="preserve">       7.中央调剂资金收入（省级专用）</t>
  </si>
  <si>
    <t xml:space="preserve">       8.中央调剂基金收入（中央专用)</t>
  </si>
  <si>
    <t>二、支出</t>
  </si>
  <si>
    <t xml:space="preserve">  其中:1.社会保险待遇支出</t>
  </si>
  <si>
    <t xml:space="preserve">       2.其他支出</t>
  </si>
  <si>
    <t xml:space="preserve">       3.转移支出</t>
  </si>
  <si>
    <t xml:space="preserve">       4.中央调剂基金支出（中央专用）</t>
  </si>
  <si>
    <t xml:space="preserve">       5.中央调剂资金支出（省级专用）</t>
  </si>
  <si>
    <t>三、本年收支结余</t>
  </si>
  <si>
    <t>四、年末滚存结余</t>
  </si>
  <si>
    <t>2020年城乡居民基本养老保险基金预算表</t>
  </si>
  <si>
    <t>元转万元</t>
  </si>
  <si>
    <t>2019年执行数</t>
  </si>
  <si>
    <t>2020年预算数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</si>
  <si>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</si>
  <si>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</si>
  <si>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</si>
  <si>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</si>
  <si>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</si>
  <si>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</si>
  <si>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</si>
  <si>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</si>
  <si>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</si>
  <si>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</si>
  <si>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</si>
  <si>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</si>
  <si>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四、其他支出</t>
  </si>
  <si>
    <t>七、转移收入</t>
  </si>
  <si>
    <t>五、转移支出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</si>
  <si>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</si>
  <si>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</si>
  <si>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</si>
  <si>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</si>
  <si>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</si>
  <si>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</si>
  <si>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</si>
  <si>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</si>
  <si>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</si>
  <si>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</si>
  <si>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</si>
  <si>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</si>
  <si>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2020年机关事业单位基本养老保险基金预算表</t>
  </si>
  <si>
    <t>其中：2019年当年数</t>
  </si>
  <si>
    <t>其中:2019年当年数</t>
  </si>
  <si>
    <t>一、基本养老保险费收入</t>
  </si>
  <si>
    <t>一、基本养老金支出</t>
  </si>
  <si>
    <t>二、利息收入</t>
  </si>
  <si>
    <t>三、财政补贴收入</t>
  </si>
  <si>
    <t xml:space="preserve">    其中：地方财政补贴</t>
  </si>
  <si>
    <t>四、委托投资收益</t>
  </si>
  <si>
    <t>五、其他收入</t>
  </si>
  <si>
    <t>二、其他支出</t>
  </si>
  <si>
    <t xml:space="preserve">    其中：滞纳金</t>
  </si>
  <si>
    <t>六、转移收入</t>
  </si>
  <si>
    <t>三、转移支出</t>
  </si>
  <si>
    <t>七、本年收入小计</t>
  </si>
  <si>
    <t>四、本年支出小计</t>
  </si>
  <si>
    <t>八、上级补助收入</t>
  </si>
  <si>
    <t>五、补助下级支出</t>
  </si>
  <si>
    <t>九、下级上解收入</t>
  </si>
  <si>
    <t>六、上解上级支出</t>
  </si>
  <si>
    <t>十、本年收入合计</t>
  </si>
  <si>
    <t>七、本年支出合计</t>
  </si>
  <si>
    <t>八、本年收支结余</t>
  </si>
  <si>
    <t>十一、上年结余</t>
  </si>
  <si>
    <t>九、年末滚存结余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</si>
  <si>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</si>
  <si>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</si>
  <si>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</si>
  <si>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</si>
  <si>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</si>
  <si>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</si>
  <si>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</si>
  <si>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</si>
  <si>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</si>
  <si>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</si>
  <si>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</si>
  <si>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</si>
  <si>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</si>
  <si>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</si>
  <si>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</si>
  <si>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</si>
  <si>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</si>
  <si>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2020年失业保险基金预算表</t>
  </si>
  <si>
    <t>社预08表</t>
  </si>
  <si>
    <t>一、失业保险费收入</t>
  </si>
  <si>
    <t>一、失业保险金支出</t>
  </si>
  <si>
    <t xml:space="preserve">二、基本医疗保险费支出 </t>
  </si>
  <si>
    <t>三、丧葬补助金和抚恤金支出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</si>
  <si>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</si>
  <si>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</si>
  <si>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</si>
  <si>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</si>
  <si>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</si>
  <si>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</si>
  <si>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</si>
  <si>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</si>
  <si>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</si>
  <si>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</si>
  <si>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</si>
  <si>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2020年基本养老保险基础资料表</t>
  </si>
  <si>
    <t>单位</t>
  </si>
  <si>
    <t>项      目</t>
  </si>
  <si>
    <t>一、企业职工基本养老保险</t>
  </si>
  <si>
    <t>×</t>
  </si>
  <si>
    <t xml:space="preserve">    2.欠费情况</t>
  </si>
  <si>
    <t xml:space="preserve">   (一)参保人数</t>
  </si>
  <si>
    <t>人</t>
  </si>
  <si>
    <t xml:space="preserve">     (1)上年末累计欠费</t>
  </si>
  <si>
    <t>元</t>
  </si>
  <si>
    <t>　    1.在职职工</t>
  </si>
  <si>
    <t xml:space="preserve">     (2)本年补缴以前年度欠费</t>
  </si>
  <si>
    <t xml:space="preserve"> 其中：个人身份参保</t>
  </si>
  <si>
    <t xml:space="preserve">      (3)本年新增欠费</t>
  </si>
  <si>
    <t>　   2.离休人员</t>
  </si>
  <si>
    <t xml:space="preserve">      (4)年末累计欠费</t>
  </si>
  <si>
    <t xml:space="preserve">     3.退休、退职人员</t>
  </si>
  <si>
    <t xml:space="preserve">    3.本年预缴以后年度基本养老保险费</t>
  </si>
  <si>
    <t xml:space="preserve">    (1)当年新增退休退职人员</t>
  </si>
  <si>
    <t xml:space="preserve">    4.一次性补缴以前年度基本养老保险费</t>
  </si>
  <si>
    <t xml:space="preserve"> 　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</si>
  <si>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</si>
  <si>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</si>
  <si>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</si>
  <si>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</si>
  <si>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</si>
  <si>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</si>
  <si>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</si>
  <si>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</si>
  <si>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</si>
  <si>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1.在职职工</t>
  </si>
  <si>
    <t xml:space="preserve">  其中：个人身份缴费基数总额</t>
  </si>
  <si>
    <t xml:space="preserve">    2.退休、退职人员</t>
  </si>
  <si>
    <t xml:space="preserve">   (四)缴费率</t>
  </si>
  <si>
    <t>%</t>
  </si>
  <si>
    <t xml:space="preserve">     1.单位缴费费率</t>
  </si>
  <si>
    <t xml:space="preserve">     2.职工个人缴费费率</t>
  </si>
  <si>
    <t xml:space="preserve">   1.单位</t>
  </si>
  <si>
    <t xml:space="preserve">     3.以个人身份参保缴费费率</t>
  </si>
  <si>
    <t>　 2.个人</t>
  </si>
  <si>
    <t xml:space="preserve">   (五)人均缴费工资基数</t>
  </si>
  <si>
    <t>元/年</t>
  </si>
  <si>
    <t xml:space="preserve">   (六)保险费缴纳情况</t>
  </si>
  <si>
    <t>1.缴纳当年基本养老保险费</t>
  </si>
  <si>
    <t>四、统筹地区职工平均工资</t>
  </si>
  <si>
    <t>2020年基本医疗保险基础资料表</t>
  </si>
  <si>
    <t>项   目</t>
  </si>
  <si>
    <t>一、职工基本医疗保险</t>
  </si>
  <si>
    <t xml:space="preserve">    (3)本年新增欠费</t>
  </si>
  <si>
    <t xml:space="preserve"> (一)参保人数</t>
  </si>
  <si>
    <t xml:space="preserve">    (4)年末累计欠费</t>
  </si>
  <si>
    <t xml:space="preserve">       1.在职职工</t>
  </si>
  <si>
    <t xml:space="preserve">   3.本年预缴以后年度基本医疗保险费</t>
  </si>
  <si>
    <t xml:space="preserve">       2.退休人员</t>
  </si>
  <si>
    <t xml:space="preserve">   4.一次性补缴以前年度基本医疗保险费</t>
  </si>
  <si>
    <t xml:space="preserve"> (二)缴费人数</t>
  </si>
  <si>
    <t xml:space="preserve">  (七)享受生育保险医疗费报销人数</t>
  </si>
  <si>
    <t xml:space="preserve"> (三)缴费基数总额</t>
  </si>
  <si>
    <t xml:space="preserve">  (八)享受生育津贴人数</t>
  </si>
  <si>
    <t xml:space="preserve">     1.单位</t>
  </si>
  <si>
    <t>二、城乡居民基本医疗保险</t>
  </si>
  <si>
    <t xml:space="preserve">     2.个人</t>
  </si>
  <si>
    <t xml:space="preserve">   (一)参保缴费年末人数</t>
  </si>
  <si>
    <t xml:space="preserve"> (四)缴费费率</t>
  </si>
  <si>
    <t xml:space="preserve">   (二)缴费标准</t>
  </si>
  <si>
    <t xml:space="preserve"> (五)人均缴费工资基数</t>
  </si>
  <si>
    <t xml:space="preserve">       其中：个人缴费标准</t>
  </si>
  <si>
    <t xml:space="preserve"> (六)保险费缴纳情况</t>
  </si>
  <si>
    <t xml:space="preserve">             财政补贴标准</t>
  </si>
  <si>
    <t xml:space="preserve">     1.缴纳当年基本医疗保险费</t>
  </si>
  <si>
    <t xml:space="preserve">   (三)大病保险情况</t>
  </si>
  <si>
    <t xml:space="preserve">     2.欠费情况</t>
  </si>
  <si>
    <t xml:space="preserve">      1.覆盖人数</t>
  </si>
  <si>
    <t xml:space="preserve">      (1)上年末累计欠费</t>
  </si>
  <si>
    <t xml:space="preserve">      2.筹资标准</t>
  </si>
  <si>
    <t xml:space="preserve">      (2)本年补缴以前年度欠费</t>
  </si>
  <si>
    <t xml:space="preserve">      3.人均筹资水平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</si>
  <si>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</si>
  <si>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</si>
  <si>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</si>
  <si>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</si>
  <si>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</si>
  <si>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    1.单位</t>
  </si>
  <si>
    <t xml:space="preserve">       2.个人</t>
  </si>
  <si>
    <t xml:space="preserve">   (四)缴费费率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</si>
  <si>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</si>
  <si>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</si>
  <si>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</si>
  <si>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</si>
  <si>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</si>
  <si>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</si>
  <si>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(八)享受稳定岗位补贴企业参加失业保险人数</t>
  </si>
  <si>
    <t>　     　 门诊支出</t>
    <phoneticPr fontId="13" type="noConversion"/>
  </si>
  <si>
    <t xml:space="preserve">          生育医疗费用支出</t>
    <phoneticPr fontId="13" type="noConversion"/>
  </si>
  <si>
    <t xml:space="preserve">          生育津贴支出</t>
    <phoneticPr fontId="13" type="noConversion"/>
  </si>
  <si>
    <t>十五、年末滚存结余</t>
    <phoneticPr fontId="13" type="noConversion"/>
  </si>
  <si>
    <t xml:space="preserve">  备注：2019年末，按上级要求从失业保险基金中转出118万元职业技能提升行动资金，造成2020年“上年结余”比2019年“年末滚存结余”少118万。</t>
    <phoneticPr fontId="13" type="noConversion"/>
  </si>
  <si>
    <t>企业职工基本养老保险基金</t>
    <phoneticPr fontId="12" type="noConversion"/>
  </si>
  <si>
    <t>城乡居民基本医疗保险基金</t>
    <phoneticPr fontId="12" type="noConversion"/>
  </si>
  <si>
    <t>表二十七</t>
    <phoneticPr fontId="13" type="noConversion"/>
  </si>
  <si>
    <t>表二十六</t>
    <phoneticPr fontId="13" type="noConversion"/>
  </si>
  <si>
    <t>表二十五</t>
    <phoneticPr fontId="13" type="noConversion"/>
  </si>
  <si>
    <t>表二十四</t>
    <phoneticPr fontId="13" type="noConversion"/>
  </si>
  <si>
    <t>表二十三</t>
    <phoneticPr fontId="13" type="noConversion"/>
  </si>
  <si>
    <t>表二十二</t>
    <phoneticPr fontId="13" type="noConversion"/>
  </si>
  <si>
    <t>表二十一</t>
    <phoneticPr fontId="13" type="noConversion"/>
  </si>
  <si>
    <t>表二十</t>
    <phoneticPr fontId="12" type="noConversion"/>
  </si>
  <si>
    <t>表二十附一</t>
    <phoneticPr fontId="12" type="noConversion"/>
  </si>
  <si>
    <t>表二十附二</t>
    <phoneticPr fontId="12" type="noConversion"/>
  </si>
  <si>
    <t>2020年社会保险基金收入预算表</t>
    <phoneticPr fontId="12" type="noConversion"/>
  </si>
  <si>
    <t>2020年社会保险基金支出预算表</t>
    <phoneticPr fontId="12" type="noConversion"/>
  </si>
  <si>
    <t>收 入 合 计</t>
    <phoneticPr fontId="12" type="noConversion"/>
  </si>
  <si>
    <t>支 出 合 计</t>
    <phoneticPr fontId="12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</si>
</sst>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_ ;\-#,##0;;"/>
    <numFmt numFmtId="177" formatCode="#,##0.00_ ;\-#,##0.00;;"/>
    <numFmt numFmtId="178" formatCode="#,##0.00_ ;\-#,##0.00"/>
    <numFmt numFmtId="179" formatCode="0.0_ "/>
  </numFmts>
  <fonts count="16">
    <font>
      <sz val="11"/>
      <color theme="1"/>
      <name val="宋体"/>
      <charset val="134"/>
      <scheme val="minor"/>
    </font>
    <font>
      <sz val="2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b/>
      <sz val="17"/>
      <color indexed="8"/>
      <name val="华文中宋"/>
      <charset val="134"/>
    </font>
    <font>
      <sz val="12"/>
      <color indexed="8"/>
      <name val="Arial Narrow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2" fillId="0" borderId="16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28" xfId="0" applyNumberFormat="1" applyFont="1" applyFill="1" applyBorder="1" applyAlignment="1" applyProtection="1"/>
    <xf numFmtId="0" fontId="7" fillId="0" borderId="2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vertical="center"/>
    </xf>
    <xf numFmtId="49" fontId="2" fillId="0" borderId="23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vertical="center"/>
    </xf>
    <xf numFmtId="0" fontId="2" fillId="0" borderId="23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/>
    </xf>
    <xf numFmtId="0" fontId="11" fillId="0" borderId="16" xfId="0" applyNumberFormat="1" applyFont="1" applyFill="1" applyBorder="1" applyAlignment="1" applyProtection="1">
      <alignment vertical="center"/>
    </xf>
    <xf numFmtId="0" fontId="11" fillId="0" borderId="29" xfId="0" applyNumberFormat="1" applyFont="1" applyFill="1" applyBorder="1" applyAlignment="1" applyProtection="1">
      <alignment vertical="center"/>
    </xf>
    <xf numFmtId="0" fontId="0" fillId="0" borderId="29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right"/>
    </xf>
    <xf numFmtId="0" fontId="2" fillId="0" borderId="3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178" fontId="2" fillId="0" borderId="23" xfId="0" applyNumberFormat="1" applyFont="1" applyFill="1" applyBorder="1" applyAlignment="1" applyProtection="1">
      <alignment horizontal="center" vertical="center"/>
    </xf>
    <xf numFmtId="178" fontId="2" fillId="0" borderId="34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3" fontId="3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43" fontId="0" fillId="0" borderId="5" xfId="0" applyNumberFormat="1" applyFont="1" applyFill="1" applyBorder="1" applyAlignment="1">
      <alignment horizontal="center"/>
    </xf>
    <xf numFmtId="43" fontId="3" fillId="0" borderId="15" xfId="0" applyNumberFormat="1" applyFont="1" applyFill="1" applyBorder="1" applyAlignment="1" applyProtection="1">
      <alignment horizontal="right" vertical="center"/>
    </xf>
    <xf numFmtId="43" fontId="0" fillId="0" borderId="5" xfId="0" applyNumberFormat="1" applyFont="1" applyFill="1" applyBorder="1" applyAlignment="1">
      <alignment vertical="center"/>
    </xf>
    <xf numFmtId="43" fontId="3" fillId="0" borderId="5" xfId="0" applyNumberFormat="1" applyFont="1" applyFill="1" applyBorder="1" applyAlignment="1" applyProtection="1">
      <alignment horizontal="center" vertical="center"/>
    </xf>
    <xf numFmtId="43" fontId="3" fillId="0" borderId="13" xfId="0" applyNumberFormat="1" applyFont="1" applyFill="1" applyBorder="1" applyAlignment="1" applyProtection="1">
      <alignment horizontal="right" vertical="center"/>
    </xf>
    <xf numFmtId="41" fontId="0" fillId="0" borderId="5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41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31" xfId="0" applyNumberFormat="1" applyFont="1" applyFill="1" applyBorder="1" applyAlignment="1" applyProtection="1">
      <alignment vertical="center" shrinkToFit="1"/>
    </xf>
    <xf numFmtId="0" fontId="2" fillId="0" borderId="9" xfId="0" applyNumberFormat="1" applyFont="1" applyFill="1" applyBorder="1" applyAlignment="1" applyProtection="1">
      <alignment horizontal="left" vertical="center" shrinkToFit="1"/>
    </xf>
    <xf numFmtId="0" fontId="2" fillId="0" borderId="11" xfId="0" applyNumberFormat="1" applyFont="1" applyFill="1" applyBorder="1" applyAlignment="1" applyProtection="1">
      <alignment horizontal="left" vertical="center" shrinkToFit="1"/>
    </xf>
    <xf numFmtId="0" fontId="5" fillId="0" borderId="5" xfId="0" applyNumberFormat="1" applyFont="1" applyFill="1" applyBorder="1" applyAlignment="1" applyProtection="1">
      <alignment horizontal="left" vertical="center" shrinkToFit="1"/>
    </xf>
    <xf numFmtId="0" fontId="5" fillId="0" borderId="5" xfId="0" applyNumberFormat="1" applyFont="1" applyFill="1" applyBorder="1" applyAlignment="1" applyProtection="1">
      <alignment vertical="center" shrinkToFit="1"/>
    </xf>
    <xf numFmtId="0" fontId="5" fillId="0" borderId="11" xfId="0" applyNumberFormat="1" applyFont="1" applyFill="1" applyBorder="1" applyAlignment="1" applyProtection="1">
      <alignment horizontal="left" vertical="center" shrinkToFi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vertical="center"/>
    </xf>
    <xf numFmtId="0" fontId="0" fillId="0" borderId="40" xfId="0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 applyProtection="1">
      <alignment vertical="center" wrapText="1"/>
    </xf>
    <xf numFmtId="3" fontId="0" fillId="0" borderId="40" xfId="0" applyNumberFormat="1" applyFont="1" applyFill="1" applyBorder="1" applyAlignment="1">
      <alignment horizontal="center" vertical="center"/>
    </xf>
    <xf numFmtId="4" fontId="0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 applyProtection="1">
      <alignment vertical="center" wrapText="1"/>
    </xf>
    <xf numFmtId="0" fontId="0" fillId="0" borderId="42" xfId="0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 applyProtection="1">
      <alignment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176" fontId="3" fillId="0" borderId="42" xfId="0" applyNumberFormat="1" applyFont="1" applyFill="1" applyBorder="1" applyAlignment="1" applyProtection="1">
      <alignment horizontal="center" vertical="center"/>
    </xf>
    <xf numFmtId="176" fontId="3" fillId="0" borderId="43" xfId="0" applyNumberFormat="1" applyFont="1" applyFill="1" applyBorder="1" applyAlignment="1" applyProtection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44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 wrapText="1"/>
    </xf>
    <xf numFmtId="49" fontId="9" fillId="0" borderId="44" xfId="0" applyNumberFormat="1" applyFont="1" applyFill="1" applyBorder="1" applyAlignment="1" applyProtection="1">
      <alignment vertical="center"/>
    </xf>
    <xf numFmtId="41" fontId="9" fillId="0" borderId="44" xfId="0" applyNumberFormat="1" applyFont="1" applyFill="1" applyBorder="1" applyAlignment="1" applyProtection="1">
      <alignment horizontal="right" vertical="center"/>
    </xf>
    <xf numFmtId="177" fontId="9" fillId="0" borderId="44" xfId="0" applyNumberFormat="1" applyFont="1" applyFill="1" applyBorder="1" applyAlignment="1" applyProtection="1">
      <alignment horizontal="right" vertical="center"/>
    </xf>
    <xf numFmtId="0" fontId="9" fillId="0" borderId="44" xfId="0" applyNumberFormat="1" applyFont="1" applyFill="1" applyBorder="1" applyAlignment="1" applyProtection="1">
      <alignment horizontal="left" vertical="center"/>
    </xf>
    <xf numFmtId="41" fontId="9" fillId="0" borderId="44" xfId="0" applyNumberFormat="1" applyFont="1" applyFill="1" applyBorder="1" applyAlignment="1" applyProtection="1">
      <alignment horizontal="center" vertical="center"/>
    </xf>
    <xf numFmtId="49" fontId="9" fillId="0" borderId="44" xfId="0" applyNumberFormat="1" applyFont="1" applyFill="1" applyBorder="1" applyAlignment="1" applyProtection="1">
      <alignment horizontal="center" vertical="center"/>
    </xf>
    <xf numFmtId="49" fontId="9" fillId="0" borderId="44" xfId="0" applyNumberFormat="1" applyFont="1" applyFill="1" applyBorder="1" applyAlignment="1" applyProtection="1">
      <alignment horizontal="center" vertical="center" wrapText="1"/>
    </xf>
    <xf numFmtId="49" fontId="9" fillId="0" borderId="44" xfId="0" applyNumberFormat="1" applyFont="1" applyFill="1" applyBorder="1" applyAlignment="1" applyProtection="1">
      <alignment horizontal="left" vertical="center"/>
    </xf>
    <xf numFmtId="41" fontId="2" fillId="0" borderId="25" xfId="0" applyNumberFormat="1" applyFont="1" applyFill="1" applyBorder="1" applyAlignment="1" applyProtection="1">
      <alignment horizontal="right" vertical="center"/>
    </xf>
    <xf numFmtId="41" fontId="2" fillId="0" borderId="9" xfId="0" applyNumberFormat="1" applyFont="1" applyFill="1" applyBorder="1" applyAlignment="1" applyProtection="1">
      <alignment horizontal="right" vertical="center"/>
    </xf>
    <xf numFmtId="41" fontId="2" fillId="0" borderId="26" xfId="0" applyNumberFormat="1" applyFont="1" applyFill="1" applyBorder="1" applyAlignment="1" applyProtection="1">
      <alignment horizontal="right" vertical="center"/>
    </xf>
    <xf numFmtId="41" fontId="2" fillId="0" borderId="5" xfId="0" applyNumberFormat="1" applyFont="1" applyFill="1" applyBorder="1" applyAlignment="1" applyProtection="1">
      <alignment horizontal="right" vertical="center"/>
    </xf>
    <xf numFmtId="41" fontId="2" fillId="0" borderId="20" xfId="0" applyNumberFormat="1" applyFont="1" applyFill="1" applyBorder="1" applyAlignment="1" applyProtection="1">
      <alignment horizontal="right" vertical="center"/>
    </xf>
    <xf numFmtId="41" fontId="2" fillId="0" borderId="33" xfId="0" applyNumberFormat="1" applyFont="1" applyFill="1" applyBorder="1" applyAlignment="1" applyProtection="1">
      <alignment horizontal="right" vertical="center"/>
    </xf>
    <xf numFmtId="41" fontId="2" fillId="0" borderId="32" xfId="0" applyNumberFormat="1" applyFont="1" applyFill="1" applyBorder="1" applyAlignment="1" applyProtection="1">
      <alignment horizontal="right" vertical="center"/>
    </xf>
    <xf numFmtId="41" fontId="2" fillId="0" borderId="17" xfId="0" applyNumberFormat="1" applyFont="1" applyFill="1" applyBorder="1" applyAlignment="1" applyProtection="1">
      <alignment horizontal="right" vertical="center"/>
    </xf>
    <xf numFmtId="41" fontId="2" fillId="0" borderId="24" xfId="0" applyNumberFormat="1" applyFont="1" applyFill="1" applyBorder="1" applyAlignment="1" applyProtection="1">
      <alignment horizontal="right" vertical="center"/>
    </xf>
    <xf numFmtId="41" fontId="2" fillId="0" borderId="23" xfId="0" applyNumberFormat="1" applyFont="1" applyFill="1" applyBorder="1" applyAlignment="1" applyProtection="1">
      <alignment horizontal="right" vertical="center"/>
    </xf>
    <xf numFmtId="41" fontId="2" fillId="0" borderId="18" xfId="0" applyNumberFormat="1" applyFont="1" applyFill="1" applyBorder="1" applyAlignment="1" applyProtection="1">
      <alignment horizontal="right" vertical="center"/>
    </xf>
    <xf numFmtId="41" fontId="2" fillId="0" borderId="35" xfId="0" applyNumberFormat="1" applyFont="1" applyFill="1" applyBorder="1" applyAlignment="1" applyProtection="1">
      <alignment horizontal="right" vertical="center"/>
    </xf>
    <xf numFmtId="41" fontId="2" fillId="0" borderId="5" xfId="0" applyNumberFormat="1" applyFont="1" applyFill="1" applyBorder="1" applyAlignment="1" applyProtection="1">
      <alignment horizontal="center" vertical="center"/>
    </xf>
    <xf numFmtId="41" fontId="2" fillId="0" borderId="24" xfId="0" applyNumberFormat="1" applyFont="1" applyFill="1" applyBorder="1" applyAlignment="1" applyProtection="1">
      <alignment horizontal="center" vertical="center"/>
    </xf>
    <xf numFmtId="41" fontId="2" fillId="0" borderId="26" xfId="0" applyNumberFormat="1" applyFont="1" applyFill="1" applyBorder="1" applyAlignment="1" applyProtection="1">
      <alignment horizontal="center" vertical="center"/>
    </xf>
    <xf numFmtId="41" fontId="2" fillId="0" borderId="23" xfId="0" applyNumberFormat="1" applyFont="1" applyFill="1" applyBorder="1" applyAlignment="1" applyProtection="1">
      <alignment horizontal="center" vertical="center"/>
    </xf>
    <xf numFmtId="41" fontId="2" fillId="0" borderId="9" xfId="0" applyNumberFormat="1" applyFont="1" applyFill="1" applyBorder="1" applyAlignment="1" applyProtection="1">
      <alignment horizontal="center" vertical="center"/>
    </xf>
    <xf numFmtId="41" fontId="2" fillId="0" borderId="25" xfId="0" applyNumberFormat="1" applyFont="1" applyFill="1" applyBorder="1" applyAlignment="1" applyProtection="1">
      <alignment horizontal="center" vertical="center"/>
    </xf>
    <xf numFmtId="41" fontId="2" fillId="0" borderId="34" xfId="0" applyNumberFormat="1" applyFont="1" applyFill="1" applyBorder="1" applyAlignment="1" applyProtection="1">
      <alignment horizontal="center" vertical="center"/>
    </xf>
    <xf numFmtId="41" fontId="2" fillId="0" borderId="33" xfId="0" applyNumberFormat="1" applyFont="1" applyFill="1" applyBorder="1" applyAlignment="1" applyProtection="1">
      <alignment horizontal="center" vertical="center"/>
    </xf>
    <xf numFmtId="41" fontId="2" fillId="0" borderId="17" xfId="0" applyNumberFormat="1" applyFont="1" applyFill="1" applyBorder="1" applyAlignment="1" applyProtection="1">
      <alignment horizontal="center" vertical="center"/>
    </xf>
    <xf numFmtId="41" fontId="2" fillId="0" borderId="22" xfId="0" applyNumberFormat="1" applyFont="1" applyFill="1" applyBorder="1" applyAlignment="1" applyProtection="1">
      <alignment horizontal="right" vertical="center"/>
    </xf>
    <xf numFmtId="41" fontId="2" fillId="0" borderId="32" xfId="0" applyNumberFormat="1" applyFont="1" applyFill="1" applyBorder="1" applyAlignment="1" applyProtection="1">
      <alignment horizontal="center" vertical="center"/>
    </xf>
    <xf numFmtId="41" fontId="2" fillId="0" borderId="11" xfId="0" applyNumberFormat="1" applyFont="1" applyFill="1" applyBorder="1" applyAlignment="1" applyProtection="1">
      <alignment horizontal="right" vertical="center"/>
    </xf>
    <xf numFmtId="41" fontId="0" fillId="0" borderId="9" xfId="0" applyNumberFormat="1" applyFont="1" applyFill="1" applyBorder="1" applyAlignment="1" applyProtection="1">
      <alignment horizontal="center" vertical="center"/>
    </xf>
    <xf numFmtId="41" fontId="0" fillId="0" borderId="27" xfId="0" applyNumberFormat="1" applyFont="1" applyFill="1" applyBorder="1" applyAlignment="1" applyProtection="1">
      <alignment horizontal="center" vertical="center"/>
    </xf>
    <xf numFmtId="41" fontId="0" fillId="0" borderId="25" xfId="0" applyNumberFormat="1" applyFont="1" applyFill="1" applyBorder="1" applyAlignment="1" applyProtection="1">
      <alignment horizontal="center" vertical="center"/>
    </xf>
    <xf numFmtId="43" fontId="0" fillId="0" borderId="0" xfId="0" applyNumberFormat="1" applyFill="1" applyAlignment="1"/>
    <xf numFmtId="0" fontId="14" fillId="0" borderId="5" xfId="0" applyNumberFormat="1" applyFont="1" applyFill="1" applyBorder="1" applyAlignment="1" applyProtection="1">
      <alignment vertical="center"/>
    </xf>
    <xf numFmtId="41" fontId="3" fillId="0" borderId="5" xfId="0" applyNumberFormat="1" applyFont="1" applyFill="1" applyBorder="1" applyAlignment="1" applyProtection="1">
      <alignment horizontal="right" vertical="center"/>
    </xf>
    <xf numFmtId="41" fontId="3" fillId="0" borderId="17" xfId="0" applyNumberFormat="1" applyFont="1" applyFill="1" applyBorder="1" applyAlignment="1" applyProtection="1">
      <alignment horizontal="right" vertical="center"/>
    </xf>
    <xf numFmtId="41" fontId="3" fillId="0" borderId="9" xfId="0" applyNumberFormat="1" applyFont="1" applyFill="1" applyBorder="1" applyAlignment="1" applyProtection="1">
      <alignment horizontal="center" vertical="center"/>
    </xf>
    <xf numFmtId="41" fontId="3" fillId="0" borderId="9" xfId="0" applyNumberFormat="1" applyFont="1" applyFill="1" applyBorder="1" applyAlignment="1" applyProtection="1">
      <alignment horizontal="right" vertical="center"/>
    </xf>
    <xf numFmtId="41" fontId="3" fillId="0" borderId="23" xfId="0" applyNumberFormat="1" applyFont="1" applyFill="1" applyBorder="1" applyAlignment="1" applyProtection="1">
      <alignment horizontal="right" vertical="center"/>
    </xf>
    <xf numFmtId="41" fontId="3" fillId="0" borderId="25" xfId="0" applyNumberFormat="1" applyFont="1" applyFill="1" applyBorder="1" applyAlignment="1" applyProtection="1">
      <alignment horizontal="center" vertical="center"/>
    </xf>
    <xf numFmtId="41" fontId="3" fillId="0" borderId="26" xfId="0" applyNumberFormat="1" applyFont="1" applyFill="1" applyBorder="1" applyAlignment="1" applyProtection="1">
      <alignment horizontal="center" vertical="center"/>
    </xf>
    <xf numFmtId="41" fontId="3" fillId="0" borderId="22" xfId="0" applyNumberFormat="1" applyFont="1" applyFill="1" applyBorder="1" applyAlignment="1" applyProtection="1">
      <alignment horizontal="right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0" fillId="0" borderId="5" xfId="0" applyNumberFormat="1" applyFill="1" applyBorder="1" applyAlignment="1"/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/>
    </xf>
    <xf numFmtId="0" fontId="2" fillId="0" borderId="30" xfId="0" applyNumberFormat="1" applyFont="1" applyFill="1" applyBorder="1" applyAlignment="1" applyProtection="1">
      <alignment horizontal="center" vertical="center" shrinkToFit="1"/>
    </xf>
    <xf numFmtId="0" fontId="0" fillId="0" borderId="9" xfId="0" applyNumberFormat="1" applyFont="1" applyFill="1" applyBorder="1" applyAlignment="1" applyProtection="1">
      <alignment shrinkToFi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49" fontId="9" fillId="0" borderId="44" xfId="0" applyNumberFormat="1" applyFont="1" applyFill="1" applyBorder="1" applyAlignment="1" applyProtection="1">
      <alignment horizontal="center" vertical="center"/>
    </xf>
    <xf numFmtId="0" fontId="15" fillId="0" borderId="45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sqref="A1:XFD1048576"/>
    </sheetView>
  </sheetViews>
  <sheetFormatPr defaultColWidth="9" defaultRowHeight="13.5"/>
  <cols>
    <col min="1" max="1" width="39" style="19" customWidth="1"/>
    <col min="2" max="2" width="13.75" style="19" customWidth="1"/>
    <col min="3" max="3" width="12.375" style="19" customWidth="1"/>
    <col min="4" max="5" width="13.875" style="19" customWidth="1"/>
    <col min="6" max="6" width="13.125" style="19" customWidth="1"/>
    <col min="7" max="8" width="11.5" style="19" customWidth="1"/>
    <col min="9" max="9" width="10" style="19" customWidth="1"/>
    <col min="10" max="16384" width="9" style="19"/>
  </cols>
  <sheetData>
    <row r="1" spans="1:9">
      <c r="A1" s="19" t="s">
        <v>223</v>
      </c>
    </row>
    <row r="2" spans="1:9" ht="36.75">
      <c r="A2" s="187" t="s">
        <v>0</v>
      </c>
      <c r="B2" s="187"/>
      <c r="C2" s="187"/>
      <c r="D2" s="188"/>
      <c r="E2" s="187"/>
      <c r="F2" s="187"/>
      <c r="G2" s="187"/>
      <c r="H2" s="187"/>
      <c r="I2" s="187"/>
    </row>
    <row r="3" spans="1:9" ht="15.75">
      <c r="A3" s="35"/>
      <c r="B3" s="35"/>
      <c r="C3" s="35"/>
      <c r="D3" s="16"/>
      <c r="E3" s="35"/>
      <c r="F3" s="35"/>
      <c r="G3" s="35"/>
      <c r="H3" s="35"/>
      <c r="I3" s="36"/>
    </row>
    <row r="4" spans="1:9" ht="15.75">
      <c r="A4" s="9" t="s">
        <v>1</v>
      </c>
      <c r="B4" s="37"/>
      <c r="C4" s="38"/>
      <c r="D4" s="39"/>
      <c r="E4" s="37"/>
      <c r="F4" s="37"/>
      <c r="G4" s="37"/>
      <c r="H4" s="37"/>
      <c r="I4" s="40" t="s">
        <v>2</v>
      </c>
    </row>
    <row r="5" spans="1:9" ht="64.5" customHeight="1">
      <c r="A5" s="41" t="s">
        <v>3</v>
      </c>
      <c r="B5" s="42" t="s">
        <v>4</v>
      </c>
      <c r="C5" s="183" t="s">
        <v>214</v>
      </c>
      <c r="D5" s="43" t="s">
        <v>5</v>
      </c>
      <c r="E5" s="44" t="s">
        <v>6</v>
      </c>
      <c r="F5" s="45" t="s">
        <v>7</v>
      </c>
      <c r="G5" s="184" t="s">
        <v>215</v>
      </c>
      <c r="H5" s="45" t="s">
        <v>8</v>
      </c>
      <c r="I5" s="42" t="s">
        <v>9</v>
      </c>
    </row>
    <row r="6" spans="1:9" ht="21" customHeight="1">
      <c r="A6" s="111" t="s">
        <v>10</v>
      </c>
      <c r="B6" s="147">
        <f t="shared" ref="B6:B22" si="0">D6+E6+F6+I6</f>
        <v>13713</v>
      </c>
      <c r="C6" s="153"/>
      <c r="D6" s="153">
        <v>1903</v>
      </c>
      <c r="E6" s="147">
        <v>7900</v>
      </c>
      <c r="F6" s="147">
        <v>3800</v>
      </c>
      <c r="G6" s="147"/>
      <c r="H6" s="147"/>
      <c r="I6" s="152">
        <v>110</v>
      </c>
    </row>
    <row r="7" spans="1:9" ht="21" customHeight="1">
      <c r="A7" s="112" t="s">
        <v>11</v>
      </c>
      <c r="B7" s="147">
        <f t="shared" si="0"/>
        <v>9253</v>
      </c>
      <c r="C7" s="153"/>
      <c r="D7" s="147">
        <v>280</v>
      </c>
      <c r="E7" s="147">
        <v>5100</v>
      </c>
      <c r="F7" s="147">
        <v>3775</v>
      </c>
      <c r="G7" s="147"/>
      <c r="H7" s="147"/>
      <c r="I7" s="152">
        <v>98</v>
      </c>
    </row>
    <row r="8" spans="1:9" ht="21" customHeight="1">
      <c r="A8" s="112" t="s">
        <v>12</v>
      </c>
      <c r="B8" s="147">
        <f t="shared" si="0"/>
        <v>31</v>
      </c>
      <c r="C8" s="153"/>
      <c r="D8" s="147"/>
      <c r="E8" s="147"/>
      <c r="F8" s="147">
        <v>25</v>
      </c>
      <c r="G8" s="147"/>
      <c r="H8" s="147"/>
      <c r="I8" s="152">
        <v>6</v>
      </c>
    </row>
    <row r="9" spans="1:9" ht="21" customHeight="1">
      <c r="A9" s="113" t="s">
        <v>13</v>
      </c>
      <c r="B9" s="147">
        <f t="shared" si="0"/>
        <v>4423</v>
      </c>
      <c r="C9" s="153"/>
      <c r="D9" s="147">
        <v>1623</v>
      </c>
      <c r="E9" s="147">
        <v>2800</v>
      </c>
      <c r="F9" s="147">
        <v>0</v>
      </c>
      <c r="G9" s="147"/>
      <c r="H9" s="147"/>
      <c r="I9" s="152"/>
    </row>
    <row r="10" spans="1:9" ht="21" customHeight="1">
      <c r="A10" s="113" t="s">
        <v>14</v>
      </c>
      <c r="B10" s="147">
        <f t="shared" si="0"/>
        <v>0</v>
      </c>
      <c r="C10" s="153"/>
      <c r="D10" s="147"/>
      <c r="E10" s="147"/>
      <c r="F10" s="147">
        <v>0</v>
      </c>
      <c r="G10" s="147"/>
      <c r="H10" s="147"/>
      <c r="I10" s="147"/>
    </row>
    <row r="11" spans="1:9" ht="21" customHeight="1">
      <c r="A11" s="113" t="s">
        <v>15</v>
      </c>
      <c r="B11" s="147">
        <f t="shared" si="0"/>
        <v>0</v>
      </c>
      <c r="C11" s="153"/>
      <c r="D11" s="147"/>
      <c r="E11" s="147"/>
      <c r="F11" s="147">
        <v>0</v>
      </c>
      <c r="G11" s="147"/>
      <c r="H11" s="147"/>
      <c r="I11" s="147"/>
    </row>
    <row r="12" spans="1:9" ht="21" customHeight="1">
      <c r="A12" s="113" t="s">
        <v>16</v>
      </c>
      <c r="B12" s="147">
        <f t="shared" si="0"/>
        <v>6</v>
      </c>
      <c r="C12" s="153"/>
      <c r="D12" s="147"/>
      <c r="E12" s="147"/>
      <c r="F12" s="147">
        <v>0</v>
      </c>
      <c r="G12" s="147"/>
      <c r="H12" s="147"/>
      <c r="I12" s="147">
        <v>6</v>
      </c>
    </row>
    <row r="13" spans="1:9" ht="21" customHeight="1">
      <c r="A13" s="113" t="s">
        <v>17</v>
      </c>
      <c r="B13" s="147">
        <f t="shared" si="0"/>
        <v>0</v>
      </c>
      <c r="C13" s="153"/>
      <c r="D13" s="147"/>
      <c r="E13" s="147"/>
      <c r="F13" s="147">
        <v>0</v>
      </c>
      <c r="G13" s="147"/>
      <c r="H13" s="147"/>
      <c r="I13" s="147"/>
    </row>
    <row r="14" spans="1:9" ht="21" customHeight="1">
      <c r="A14" s="113" t="s">
        <v>18</v>
      </c>
      <c r="B14" s="147">
        <f t="shared" si="0"/>
        <v>0</v>
      </c>
      <c r="C14" s="153"/>
      <c r="D14" s="147"/>
      <c r="E14" s="147"/>
      <c r="F14" s="147">
        <v>0</v>
      </c>
      <c r="G14" s="147"/>
      <c r="H14" s="147"/>
      <c r="I14" s="182"/>
    </row>
    <row r="15" spans="1:9" ht="21" customHeight="1">
      <c r="A15" s="112" t="s">
        <v>19</v>
      </c>
      <c r="B15" s="147">
        <f t="shared" si="0"/>
        <v>14998</v>
      </c>
      <c r="C15" s="153"/>
      <c r="D15" s="147">
        <v>1700</v>
      </c>
      <c r="E15" s="147">
        <v>8600</v>
      </c>
      <c r="F15" s="147">
        <v>4500</v>
      </c>
      <c r="G15" s="147"/>
      <c r="H15" s="147"/>
      <c r="I15" s="147">
        <v>198</v>
      </c>
    </row>
    <row r="16" spans="1:9" ht="21" customHeight="1">
      <c r="A16" s="112" t="s">
        <v>20</v>
      </c>
      <c r="B16" s="147">
        <f t="shared" si="0"/>
        <v>14969</v>
      </c>
      <c r="C16" s="153"/>
      <c r="D16" s="147">
        <v>1700</v>
      </c>
      <c r="E16" s="147">
        <v>8600</v>
      </c>
      <c r="F16" s="147">
        <v>4500</v>
      </c>
      <c r="G16" s="147"/>
      <c r="H16" s="147"/>
      <c r="I16" s="147">
        <v>169</v>
      </c>
    </row>
    <row r="17" spans="1:9" ht="21" customHeight="1">
      <c r="A17" s="112" t="s">
        <v>21</v>
      </c>
      <c r="B17" s="147">
        <f t="shared" si="0"/>
        <v>28</v>
      </c>
      <c r="C17" s="153"/>
      <c r="D17" s="147"/>
      <c r="E17" s="147"/>
      <c r="F17" s="147">
        <v>0</v>
      </c>
      <c r="G17" s="147"/>
      <c r="H17" s="147"/>
      <c r="I17" s="147">
        <v>28</v>
      </c>
    </row>
    <row r="18" spans="1:9" ht="21" customHeight="1">
      <c r="A18" s="113" t="s">
        <v>22</v>
      </c>
      <c r="B18" s="147">
        <f t="shared" si="0"/>
        <v>1</v>
      </c>
      <c r="C18" s="153"/>
      <c r="D18" s="147"/>
      <c r="E18" s="147"/>
      <c r="F18" s="147">
        <v>0</v>
      </c>
      <c r="G18" s="147"/>
      <c r="H18" s="147"/>
      <c r="I18" s="147">
        <v>1</v>
      </c>
    </row>
    <row r="19" spans="1:9" ht="21" customHeight="1">
      <c r="A19" s="113" t="s">
        <v>23</v>
      </c>
      <c r="B19" s="147">
        <f t="shared" si="0"/>
        <v>0</v>
      </c>
      <c r="C19" s="153"/>
      <c r="D19" s="147"/>
      <c r="E19" s="147"/>
      <c r="F19" s="147">
        <v>0</v>
      </c>
      <c r="G19" s="147"/>
      <c r="H19" s="147"/>
      <c r="I19" s="147"/>
    </row>
    <row r="20" spans="1:9" ht="21" customHeight="1">
      <c r="A20" s="113" t="s">
        <v>24</v>
      </c>
      <c r="B20" s="147">
        <f t="shared" si="0"/>
        <v>0</v>
      </c>
      <c r="C20" s="153"/>
      <c r="D20" s="147"/>
      <c r="E20" s="147"/>
      <c r="F20" s="147">
        <v>0</v>
      </c>
      <c r="G20" s="147"/>
      <c r="H20" s="147"/>
      <c r="I20" s="147"/>
    </row>
    <row r="21" spans="1:9" ht="21" customHeight="1">
      <c r="A21" s="114" t="s">
        <v>25</v>
      </c>
      <c r="B21" s="147">
        <f t="shared" si="0"/>
        <v>-1285</v>
      </c>
      <c r="C21" s="153"/>
      <c r="D21" s="147">
        <v>203</v>
      </c>
      <c r="E21" s="147">
        <f t="shared" ref="E21" si="1">E6-E15</f>
        <v>-700</v>
      </c>
      <c r="F21" s="147">
        <v>-700</v>
      </c>
      <c r="G21" s="147"/>
      <c r="H21" s="147"/>
      <c r="I21" s="152">
        <v>-88</v>
      </c>
    </row>
    <row r="22" spans="1:9" ht="21" customHeight="1">
      <c r="A22" s="112" t="s">
        <v>26</v>
      </c>
      <c r="B22" s="147">
        <f t="shared" si="0"/>
        <v>7227</v>
      </c>
      <c r="C22" s="153"/>
      <c r="D22" s="147">
        <v>4598</v>
      </c>
      <c r="E22" s="147">
        <v>600</v>
      </c>
      <c r="F22" s="147">
        <v>1700</v>
      </c>
      <c r="G22" s="147"/>
      <c r="H22" s="147"/>
      <c r="I22" s="152">
        <v>329</v>
      </c>
    </row>
    <row r="23" spans="1:9">
      <c r="A23" s="16"/>
      <c r="B23" s="17"/>
      <c r="C23" s="17"/>
      <c r="D23" s="16"/>
      <c r="E23" s="17"/>
      <c r="F23" s="17"/>
      <c r="G23" s="17"/>
      <c r="H23" s="17"/>
      <c r="I23" s="18"/>
    </row>
  </sheetData>
  <mergeCells count="1">
    <mergeCell ref="A2:I2"/>
  </mergeCells>
  <phoneticPr fontId="12" type="noConversion"/>
  <printOptions horizontalCentered="1"/>
  <pageMargins left="0.109722222222222" right="0.109722222222222" top="0.35763888888888901" bottom="0.35763888888888901" header="0.29861111111111099" footer="0.298611111111110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6" sqref="A6"/>
    </sheetView>
  </sheetViews>
  <sheetFormatPr defaultColWidth="9" defaultRowHeight="13.5"/>
  <cols>
    <col min="1" max="1" width="39" style="19" customWidth="1"/>
    <col min="2" max="2" width="13.75" style="19" customWidth="1"/>
    <col min="3" max="3" width="12.375" style="19" customWidth="1"/>
    <col min="4" max="5" width="13.875" style="19" customWidth="1"/>
    <col min="6" max="6" width="13.125" style="19" customWidth="1"/>
    <col min="7" max="8" width="11.5" style="19" customWidth="1"/>
    <col min="9" max="9" width="10" style="19" customWidth="1"/>
    <col min="10" max="16384" width="9" style="19"/>
  </cols>
  <sheetData>
    <row r="1" spans="1:9">
      <c r="A1" s="19" t="s">
        <v>224</v>
      </c>
    </row>
    <row r="2" spans="1:9" ht="36.75">
      <c r="A2" s="187" t="s">
        <v>226</v>
      </c>
      <c r="B2" s="187"/>
      <c r="C2" s="187"/>
      <c r="D2" s="188"/>
      <c r="E2" s="187"/>
      <c r="F2" s="187"/>
      <c r="G2" s="187"/>
      <c r="H2" s="187"/>
      <c r="I2" s="187"/>
    </row>
    <row r="3" spans="1:9" ht="15.75">
      <c r="A3" s="35"/>
      <c r="B3" s="35"/>
      <c r="C3" s="35"/>
      <c r="D3" s="185"/>
      <c r="E3" s="35"/>
      <c r="F3" s="35"/>
      <c r="G3" s="35"/>
      <c r="H3" s="35"/>
      <c r="I3" s="186"/>
    </row>
    <row r="4" spans="1:9" ht="15.75">
      <c r="A4" s="9" t="s">
        <v>1</v>
      </c>
      <c r="B4" s="37"/>
      <c r="C4" s="38"/>
      <c r="D4" s="39"/>
      <c r="E4" s="37"/>
      <c r="F4" s="37"/>
      <c r="G4" s="37"/>
      <c r="H4" s="37"/>
      <c r="I4" s="40" t="s">
        <v>2</v>
      </c>
    </row>
    <row r="5" spans="1:9" ht="64.5" customHeight="1">
      <c r="A5" s="41" t="s">
        <v>3</v>
      </c>
      <c r="B5" s="42" t="s">
        <v>4</v>
      </c>
      <c r="C5" s="183" t="s">
        <v>214</v>
      </c>
      <c r="D5" s="43" t="s">
        <v>5</v>
      </c>
      <c r="E5" s="44" t="s">
        <v>6</v>
      </c>
      <c r="F5" s="45" t="s">
        <v>7</v>
      </c>
      <c r="G5" s="184" t="s">
        <v>215</v>
      </c>
      <c r="H5" s="45" t="s">
        <v>8</v>
      </c>
      <c r="I5" s="42" t="s">
        <v>9</v>
      </c>
    </row>
    <row r="6" spans="1:9" ht="21" customHeight="1">
      <c r="A6" s="202" t="s">
        <v>228</v>
      </c>
      <c r="B6" s="147">
        <f t="shared" ref="B6:B14" si="0">D6+E6+F6+I6</f>
        <v>13713</v>
      </c>
      <c r="C6" s="153"/>
      <c r="D6" s="153">
        <v>1903</v>
      </c>
      <c r="E6" s="147">
        <v>7900</v>
      </c>
      <c r="F6" s="147">
        <v>3800</v>
      </c>
      <c r="G6" s="147"/>
      <c r="H6" s="147"/>
      <c r="I6" s="152">
        <v>110</v>
      </c>
    </row>
    <row r="7" spans="1:9" ht="21" customHeight="1">
      <c r="A7" s="112" t="s">
        <v>11</v>
      </c>
      <c r="B7" s="147">
        <f t="shared" si="0"/>
        <v>9253</v>
      </c>
      <c r="C7" s="153"/>
      <c r="D7" s="147">
        <v>280</v>
      </c>
      <c r="E7" s="147">
        <v>5100</v>
      </c>
      <c r="F7" s="147">
        <v>3775</v>
      </c>
      <c r="G7" s="147"/>
      <c r="H7" s="147"/>
      <c r="I7" s="152">
        <v>98</v>
      </c>
    </row>
    <row r="8" spans="1:9" ht="21" customHeight="1">
      <c r="A8" s="112" t="s">
        <v>12</v>
      </c>
      <c r="B8" s="147">
        <f t="shared" si="0"/>
        <v>31</v>
      </c>
      <c r="C8" s="153"/>
      <c r="D8" s="147"/>
      <c r="E8" s="147"/>
      <c r="F8" s="147">
        <v>25</v>
      </c>
      <c r="G8" s="147"/>
      <c r="H8" s="147"/>
      <c r="I8" s="152">
        <v>6</v>
      </c>
    </row>
    <row r="9" spans="1:9" ht="21" customHeight="1">
      <c r="A9" s="113" t="s">
        <v>13</v>
      </c>
      <c r="B9" s="147">
        <f t="shared" si="0"/>
        <v>4423</v>
      </c>
      <c r="C9" s="153"/>
      <c r="D9" s="147">
        <v>1623</v>
      </c>
      <c r="E9" s="147">
        <v>2800</v>
      </c>
      <c r="F9" s="147">
        <v>0</v>
      </c>
      <c r="G9" s="147"/>
      <c r="H9" s="147"/>
      <c r="I9" s="152"/>
    </row>
    <row r="10" spans="1:9" ht="21" customHeight="1">
      <c r="A10" s="113" t="s">
        <v>14</v>
      </c>
      <c r="B10" s="147">
        <f t="shared" si="0"/>
        <v>0</v>
      </c>
      <c r="C10" s="153"/>
      <c r="D10" s="147"/>
      <c r="E10" s="147"/>
      <c r="F10" s="147">
        <v>0</v>
      </c>
      <c r="G10" s="147"/>
      <c r="H10" s="147"/>
      <c r="I10" s="147"/>
    </row>
    <row r="11" spans="1:9" ht="21" customHeight="1">
      <c r="A11" s="113" t="s">
        <v>15</v>
      </c>
      <c r="B11" s="147">
        <f t="shared" si="0"/>
        <v>0</v>
      </c>
      <c r="C11" s="153"/>
      <c r="D11" s="147"/>
      <c r="E11" s="147"/>
      <c r="F11" s="147">
        <v>0</v>
      </c>
      <c r="G11" s="147"/>
      <c r="H11" s="147"/>
      <c r="I11" s="147"/>
    </row>
    <row r="12" spans="1:9" ht="21" customHeight="1">
      <c r="A12" s="113" t="s">
        <v>16</v>
      </c>
      <c r="B12" s="147">
        <f t="shared" si="0"/>
        <v>6</v>
      </c>
      <c r="C12" s="153"/>
      <c r="D12" s="147"/>
      <c r="E12" s="147"/>
      <c r="F12" s="147">
        <v>0</v>
      </c>
      <c r="G12" s="147"/>
      <c r="H12" s="147"/>
      <c r="I12" s="147">
        <v>6</v>
      </c>
    </row>
    <row r="13" spans="1:9" ht="21" customHeight="1">
      <c r="A13" s="113" t="s">
        <v>17</v>
      </c>
      <c r="B13" s="147">
        <f t="shared" si="0"/>
        <v>0</v>
      </c>
      <c r="C13" s="153"/>
      <c r="D13" s="147"/>
      <c r="E13" s="147"/>
      <c r="F13" s="147">
        <v>0</v>
      </c>
      <c r="G13" s="147"/>
      <c r="H13" s="147"/>
      <c r="I13" s="147"/>
    </row>
    <row r="14" spans="1:9" ht="21" customHeight="1">
      <c r="A14" s="113" t="s">
        <v>18</v>
      </c>
      <c r="B14" s="147">
        <f t="shared" si="0"/>
        <v>0</v>
      </c>
      <c r="C14" s="153"/>
      <c r="D14" s="147"/>
      <c r="E14" s="147"/>
      <c r="F14" s="147">
        <v>0</v>
      </c>
      <c r="G14" s="147"/>
      <c r="H14" s="147"/>
      <c r="I14" s="182"/>
    </row>
    <row r="15" spans="1:9">
      <c r="A15" s="185"/>
      <c r="B15" s="17"/>
      <c r="C15" s="17"/>
      <c r="D15" s="185"/>
      <c r="E15" s="17"/>
      <c r="F15" s="17"/>
      <c r="G15" s="17"/>
      <c r="H15" s="17"/>
      <c r="I15" s="18"/>
    </row>
  </sheetData>
  <mergeCells count="1">
    <mergeCell ref="A2:I2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9" sqref="D9"/>
    </sheetView>
  </sheetViews>
  <sheetFormatPr defaultColWidth="9" defaultRowHeight="13.5"/>
  <cols>
    <col min="1" max="1" width="39" style="19" customWidth="1"/>
    <col min="2" max="2" width="13.75" style="19" customWidth="1"/>
    <col min="3" max="3" width="12.375" style="19" customWidth="1"/>
    <col min="4" max="5" width="13.875" style="19" customWidth="1"/>
    <col min="6" max="6" width="13.125" style="19" customWidth="1"/>
    <col min="7" max="8" width="11.5" style="19" customWidth="1"/>
    <col min="9" max="9" width="10" style="19" customWidth="1"/>
    <col min="10" max="16384" width="9" style="19"/>
  </cols>
  <sheetData>
    <row r="1" spans="1:9">
      <c r="A1" s="19" t="s">
        <v>225</v>
      </c>
    </row>
    <row r="2" spans="1:9" ht="36.75">
      <c r="A2" s="187" t="s">
        <v>227</v>
      </c>
      <c r="B2" s="187"/>
      <c r="C2" s="187"/>
      <c r="D2" s="188"/>
      <c r="E2" s="187"/>
      <c r="F2" s="187"/>
      <c r="G2" s="187"/>
      <c r="H2" s="187"/>
      <c r="I2" s="187"/>
    </row>
    <row r="3" spans="1:9" ht="15.75">
      <c r="A3" s="35"/>
      <c r="B3" s="35"/>
      <c r="C3" s="35"/>
      <c r="D3" s="185"/>
      <c r="E3" s="35"/>
      <c r="F3" s="35"/>
      <c r="G3" s="35"/>
      <c r="H3" s="35"/>
      <c r="I3" s="186"/>
    </row>
    <row r="4" spans="1:9" ht="15.75">
      <c r="A4" s="9" t="s">
        <v>1</v>
      </c>
      <c r="B4" s="37"/>
      <c r="C4" s="38"/>
      <c r="D4" s="39"/>
      <c r="E4" s="37"/>
      <c r="F4" s="37"/>
      <c r="G4" s="37"/>
      <c r="H4" s="37"/>
      <c r="I4" s="40" t="s">
        <v>2</v>
      </c>
    </row>
    <row r="5" spans="1:9" ht="64.5" customHeight="1">
      <c r="A5" s="41" t="s">
        <v>3</v>
      </c>
      <c r="B5" s="42" t="s">
        <v>4</v>
      </c>
      <c r="C5" s="183" t="s">
        <v>214</v>
      </c>
      <c r="D5" s="43" t="s">
        <v>5</v>
      </c>
      <c r="E5" s="44" t="s">
        <v>6</v>
      </c>
      <c r="F5" s="45" t="s">
        <v>7</v>
      </c>
      <c r="G5" s="184" t="s">
        <v>215</v>
      </c>
      <c r="H5" s="45" t="s">
        <v>8</v>
      </c>
      <c r="I5" s="42" t="s">
        <v>9</v>
      </c>
    </row>
    <row r="6" spans="1:9" ht="21" customHeight="1">
      <c r="A6" s="202" t="s">
        <v>229</v>
      </c>
      <c r="B6" s="147">
        <f t="shared" ref="B6:B11" si="0">D6+E6+F6+I6</f>
        <v>14998</v>
      </c>
      <c r="C6" s="153"/>
      <c r="D6" s="147">
        <v>1700</v>
      </c>
      <c r="E6" s="147">
        <v>8600</v>
      </c>
      <c r="F6" s="147">
        <v>4500</v>
      </c>
      <c r="G6" s="147"/>
      <c r="H6" s="147"/>
      <c r="I6" s="147">
        <v>198</v>
      </c>
    </row>
    <row r="7" spans="1:9" ht="21" customHeight="1">
      <c r="A7" s="112" t="s">
        <v>20</v>
      </c>
      <c r="B7" s="147">
        <f t="shared" si="0"/>
        <v>14969</v>
      </c>
      <c r="C7" s="153"/>
      <c r="D7" s="147">
        <v>1700</v>
      </c>
      <c r="E7" s="147">
        <v>8600</v>
      </c>
      <c r="F7" s="147">
        <v>4500</v>
      </c>
      <c r="G7" s="147"/>
      <c r="H7" s="147"/>
      <c r="I7" s="147">
        <v>169</v>
      </c>
    </row>
    <row r="8" spans="1:9" ht="21" customHeight="1">
      <c r="A8" s="112" t="s">
        <v>21</v>
      </c>
      <c r="B8" s="147">
        <f t="shared" si="0"/>
        <v>28</v>
      </c>
      <c r="C8" s="153"/>
      <c r="D8" s="147"/>
      <c r="E8" s="147"/>
      <c r="F8" s="147">
        <v>0</v>
      </c>
      <c r="G8" s="147"/>
      <c r="H8" s="147"/>
      <c r="I8" s="147">
        <v>28</v>
      </c>
    </row>
    <row r="9" spans="1:9" ht="21" customHeight="1">
      <c r="A9" s="113" t="s">
        <v>22</v>
      </c>
      <c r="B9" s="147">
        <f t="shared" si="0"/>
        <v>1</v>
      </c>
      <c r="C9" s="153"/>
      <c r="D9" s="147"/>
      <c r="E9" s="147"/>
      <c r="F9" s="147">
        <v>0</v>
      </c>
      <c r="G9" s="147"/>
      <c r="H9" s="147"/>
      <c r="I9" s="147">
        <v>1</v>
      </c>
    </row>
    <row r="10" spans="1:9" ht="21" customHeight="1">
      <c r="A10" s="113" t="s">
        <v>23</v>
      </c>
      <c r="B10" s="147">
        <f t="shared" si="0"/>
        <v>0</v>
      </c>
      <c r="C10" s="153"/>
      <c r="D10" s="147"/>
      <c r="E10" s="147"/>
      <c r="F10" s="147">
        <v>0</v>
      </c>
      <c r="G10" s="147"/>
      <c r="H10" s="147"/>
      <c r="I10" s="147"/>
    </row>
    <row r="11" spans="1:9" ht="21" customHeight="1">
      <c r="A11" s="113" t="s">
        <v>24</v>
      </c>
      <c r="B11" s="147">
        <f t="shared" si="0"/>
        <v>0</v>
      </c>
      <c r="C11" s="153"/>
      <c r="D11" s="147"/>
      <c r="E11" s="147"/>
      <c r="F11" s="147">
        <v>0</v>
      </c>
      <c r="G11" s="147"/>
      <c r="H11" s="147"/>
      <c r="I11" s="147"/>
    </row>
  </sheetData>
  <mergeCells count="1">
    <mergeCell ref="A2:I2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B11" sqref="B11"/>
    </sheetView>
  </sheetViews>
  <sheetFormatPr defaultColWidth="23.625" defaultRowHeight="13.5"/>
  <cols>
    <col min="1" max="1" width="33.375" style="19" customWidth="1"/>
    <col min="2" max="2" width="13.375" style="19" customWidth="1"/>
    <col min="3" max="3" width="13.875" style="19" customWidth="1"/>
    <col min="4" max="4" width="25.875" style="19" customWidth="1"/>
    <col min="5" max="5" width="14.75" style="19" customWidth="1"/>
    <col min="6" max="6" width="17.75" style="19" customWidth="1"/>
    <col min="7" max="16384" width="23.625" style="19"/>
  </cols>
  <sheetData>
    <row r="1" spans="1:6">
      <c r="A1" s="19" t="s">
        <v>222</v>
      </c>
    </row>
    <row r="2" spans="1:6" ht="36.75">
      <c r="A2" s="187" t="s">
        <v>27</v>
      </c>
      <c r="B2" s="187"/>
      <c r="C2" s="187"/>
      <c r="D2" s="187"/>
      <c r="E2" s="187"/>
      <c r="F2" s="187"/>
    </row>
    <row r="3" spans="1:6" ht="14.25">
      <c r="A3" s="20"/>
      <c r="B3" s="20"/>
      <c r="C3" s="20"/>
      <c r="D3" s="20"/>
      <c r="E3" s="189"/>
      <c r="F3" s="189"/>
    </row>
    <row r="4" spans="1:6" ht="14.25">
      <c r="A4" s="21" t="s">
        <v>1</v>
      </c>
      <c r="B4" s="21"/>
      <c r="C4" s="21"/>
      <c r="D4" s="21"/>
      <c r="E4" s="22"/>
      <c r="F4" s="22" t="s">
        <v>28</v>
      </c>
    </row>
    <row r="5" spans="1:6" ht="21" customHeight="1">
      <c r="A5" s="108" t="s">
        <v>3</v>
      </c>
      <c r="B5" s="108" t="s">
        <v>29</v>
      </c>
      <c r="C5" s="108" t="s">
        <v>30</v>
      </c>
      <c r="D5" s="108" t="s">
        <v>3</v>
      </c>
      <c r="E5" s="108" t="s">
        <v>29</v>
      </c>
      <c r="F5" s="108" t="s">
        <v>30</v>
      </c>
    </row>
    <row r="6" spans="1:6" ht="21" customHeight="1">
      <c r="A6" s="24" t="s">
        <v>31</v>
      </c>
      <c r="B6" s="165">
        <v>320</v>
      </c>
      <c r="C6" s="165">
        <v>280</v>
      </c>
      <c r="D6" s="24" t="s">
        <v>32</v>
      </c>
      <c r="E6" s="165">
        <v>1530</v>
      </c>
      <c r="F6" s="165">
        <v>1700</v>
      </c>
    </row>
    <row r="7" spans="1:6" ht="21" customHeight="1">
      <c r="A7" s="25" t="s">
        <v>33</v>
      </c>
      <c r="B7" s="153">
        <v>26</v>
      </c>
      <c r="C7" s="153"/>
      <c r="D7" s="24" t="s">
        <v>34</v>
      </c>
      <c r="E7" s="153">
        <v>71</v>
      </c>
      <c r="F7" s="153"/>
    </row>
    <row r="8" spans="1:6" ht="21" customHeight="1">
      <c r="A8" s="26" t="s">
        <v>35</v>
      </c>
      <c r="B8" s="167"/>
      <c r="C8" s="167"/>
      <c r="D8" s="24" t="s">
        <v>36</v>
      </c>
      <c r="E8" s="151"/>
      <c r="F8" s="151"/>
    </row>
    <row r="9" spans="1:6" ht="21" customHeight="1">
      <c r="A9" s="27" t="s">
        <v>37</v>
      </c>
      <c r="B9" s="147">
        <v>10</v>
      </c>
      <c r="C9" s="152"/>
      <c r="D9" s="28"/>
      <c r="E9" s="168"/>
      <c r="F9" s="168"/>
    </row>
    <row r="10" spans="1:6" ht="21" customHeight="1">
      <c r="A10" s="29" t="s">
        <v>38</v>
      </c>
      <c r="B10" s="147">
        <v>1645</v>
      </c>
      <c r="C10" s="152">
        <v>1623</v>
      </c>
      <c r="D10" s="28"/>
      <c r="E10" s="168"/>
      <c r="F10" s="168"/>
    </row>
    <row r="11" spans="1:6" ht="21" customHeight="1">
      <c r="A11" s="25" t="s">
        <v>39</v>
      </c>
      <c r="B11" s="147">
        <v>1563</v>
      </c>
      <c r="C11" s="152"/>
      <c r="D11" s="28"/>
      <c r="E11" s="168"/>
      <c r="F11" s="168"/>
    </row>
    <row r="12" spans="1:6" ht="21" customHeight="1">
      <c r="A12" s="27" t="s">
        <v>40</v>
      </c>
      <c r="B12" s="147">
        <v>82</v>
      </c>
      <c r="C12" s="152"/>
      <c r="D12" s="28"/>
      <c r="E12" s="168"/>
      <c r="F12" s="168"/>
    </row>
    <row r="13" spans="1:6" ht="21" customHeight="1">
      <c r="A13" s="27" t="s">
        <v>41</v>
      </c>
      <c r="B13" s="147"/>
      <c r="C13" s="152"/>
      <c r="D13" s="28"/>
      <c r="E13" s="170"/>
      <c r="F13" s="170"/>
    </row>
    <row r="14" spans="1:6" ht="21" customHeight="1">
      <c r="A14" s="30" t="s">
        <v>42</v>
      </c>
      <c r="B14" s="147">
        <v>4</v>
      </c>
      <c r="C14" s="147"/>
      <c r="D14" s="31" t="s">
        <v>43</v>
      </c>
      <c r="E14" s="147"/>
      <c r="F14" s="147"/>
    </row>
    <row r="15" spans="1:6" ht="21" customHeight="1">
      <c r="A15" s="30" t="s">
        <v>44</v>
      </c>
      <c r="B15" s="147">
        <v>2</v>
      </c>
      <c r="C15" s="147"/>
      <c r="D15" s="32" t="s">
        <v>45</v>
      </c>
      <c r="E15" s="147"/>
      <c r="F15" s="147"/>
    </row>
    <row r="16" spans="1:6" ht="21" customHeight="1">
      <c r="A16" s="30" t="s">
        <v>46</v>
      </c>
      <c r="B16" s="147">
        <v>1981</v>
      </c>
      <c r="C16" s="147">
        <v>1903</v>
      </c>
      <c r="D16" s="31" t="s">
        <v>47</v>
      </c>
      <c r="E16" s="147">
        <v>1601</v>
      </c>
      <c r="F16" s="147">
        <v>1700</v>
      </c>
    </row>
    <row r="17" spans="1:6" ht="21" customHeight="1">
      <c r="A17" s="30" t="s">
        <v>48</v>
      </c>
      <c r="B17" s="147"/>
      <c r="C17" s="147"/>
      <c r="D17" s="32" t="s">
        <v>49</v>
      </c>
      <c r="E17" s="147"/>
      <c r="F17" s="147"/>
    </row>
    <row r="18" spans="1:6" ht="21" customHeight="1">
      <c r="A18" s="30" t="s">
        <v>50</v>
      </c>
      <c r="B18" s="147"/>
      <c r="C18" s="147"/>
      <c r="D18" s="31" t="s">
        <v>51</v>
      </c>
      <c r="E18" s="147"/>
      <c r="F18" s="147"/>
    </row>
    <row r="19" spans="1:6" ht="21" customHeight="1">
      <c r="A19" s="33" t="s">
        <v>52</v>
      </c>
      <c r="B19" s="151">
        <v>1981</v>
      </c>
      <c r="C19" s="151">
        <v>1903</v>
      </c>
      <c r="D19" s="24" t="s">
        <v>53</v>
      </c>
      <c r="E19" s="147">
        <v>1601</v>
      </c>
      <c r="F19" s="147">
        <v>1700</v>
      </c>
    </row>
    <row r="20" spans="1:6" ht="21" customHeight="1">
      <c r="A20" s="28"/>
      <c r="B20" s="168"/>
      <c r="C20" s="169"/>
      <c r="D20" s="32" t="s">
        <v>54</v>
      </c>
      <c r="E20" s="147">
        <v>380</v>
      </c>
      <c r="F20" s="147">
        <v>203</v>
      </c>
    </row>
    <row r="21" spans="1:6" ht="21" customHeight="1">
      <c r="A21" s="24" t="s">
        <v>55</v>
      </c>
      <c r="B21" s="165">
        <v>4015</v>
      </c>
      <c r="C21" s="165">
        <v>4395</v>
      </c>
      <c r="D21" s="31" t="s">
        <v>56</v>
      </c>
      <c r="E21" s="147">
        <v>4395</v>
      </c>
      <c r="F21" s="147">
        <v>4598</v>
      </c>
    </row>
    <row r="22" spans="1:6" ht="18.95" customHeight="1">
      <c r="A22" s="23" t="s">
        <v>57</v>
      </c>
      <c r="B22" s="145">
        <f>B16+B21</f>
        <v>5996</v>
      </c>
      <c r="C22" s="145">
        <f>C16+C21</f>
        <v>6298</v>
      </c>
      <c r="D22" s="34" t="s">
        <v>57</v>
      </c>
      <c r="E22" s="151">
        <v>5996</v>
      </c>
      <c r="F22" s="151">
        <v>6298</v>
      </c>
    </row>
    <row r="23" spans="1:6" ht="14.25">
      <c r="A23" s="14"/>
      <c r="B23" s="15"/>
      <c r="C23" s="15"/>
      <c r="D23" s="5"/>
      <c r="E23" s="5"/>
      <c r="F23" s="3"/>
    </row>
  </sheetData>
  <mergeCells count="2">
    <mergeCell ref="A2:F2"/>
    <mergeCell ref="E3:F3"/>
  </mergeCells>
  <phoneticPr fontId="13" type="noConversion"/>
  <printOptions horizontalCentered="1"/>
  <pageMargins left="0.30694444444444402" right="0.30694444444444402" top="0.55486111111111103" bottom="0.55486111111111103" header="0.29861111111111099" footer="0.2986111111111109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12" sqref="C12"/>
    </sheetView>
  </sheetViews>
  <sheetFormatPr defaultColWidth="9" defaultRowHeight="13.5"/>
  <cols>
    <col min="1" max="1" width="24.625" style="19" customWidth="1"/>
    <col min="2" max="4" width="13.625" style="19" customWidth="1"/>
    <col min="5" max="5" width="19.25" style="19" customWidth="1"/>
    <col min="6" max="8" width="13.75" style="19" customWidth="1"/>
    <col min="9" max="16384" width="9" style="19"/>
  </cols>
  <sheetData>
    <row r="1" spans="1:8">
      <c r="A1" s="19" t="s">
        <v>221</v>
      </c>
    </row>
    <row r="2" spans="1:8" ht="36.75">
      <c r="A2" s="187" t="s">
        <v>58</v>
      </c>
      <c r="B2" s="187"/>
      <c r="C2" s="188"/>
      <c r="D2" s="187"/>
      <c r="E2" s="187"/>
      <c r="F2" s="187"/>
      <c r="G2" s="188"/>
      <c r="H2" s="187"/>
    </row>
    <row r="3" spans="1:8" ht="23.25">
      <c r="A3" s="46"/>
      <c r="B3" s="46"/>
      <c r="C3" s="16"/>
      <c r="D3" s="46"/>
      <c r="E3" s="46"/>
      <c r="F3" s="1"/>
      <c r="G3" s="190"/>
      <c r="H3" s="189"/>
    </row>
    <row r="4" spans="1:8" ht="14.25">
      <c r="A4" s="21" t="s">
        <v>1</v>
      </c>
      <c r="B4" s="21"/>
      <c r="C4" s="39"/>
      <c r="D4" s="21"/>
      <c r="E4" s="21"/>
      <c r="F4" s="22"/>
      <c r="G4" s="47"/>
      <c r="H4" s="22" t="s">
        <v>28</v>
      </c>
    </row>
    <row r="5" spans="1:8" ht="20.100000000000001" customHeight="1">
      <c r="A5" s="193" t="s">
        <v>3</v>
      </c>
      <c r="B5" s="191" t="s">
        <v>29</v>
      </c>
      <c r="C5" s="192"/>
      <c r="D5" s="195" t="s">
        <v>30</v>
      </c>
      <c r="E5" s="195" t="s">
        <v>3</v>
      </c>
      <c r="F5" s="191" t="s">
        <v>29</v>
      </c>
      <c r="G5" s="192"/>
      <c r="H5" s="193" t="s">
        <v>30</v>
      </c>
    </row>
    <row r="6" spans="1:8" ht="21" customHeight="1">
      <c r="A6" s="194"/>
      <c r="B6" s="108"/>
      <c r="C6" s="109" t="s">
        <v>59</v>
      </c>
      <c r="D6" s="192"/>
      <c r="E6" s="192"/>
      <c r="F6" s="108"/>
      <c r="G6" s="110" t="s">
        <v>60</v>
      </c>
      <c r="H6" s="194"/>
    </row>
    <row r="7" spans="1:8" ht="20.25" customHeight="1">
      <c r="A7" s="48" t="s">
        <v>61</v>
      </c>
      <c r="B7" s="144">
        <v>5172</v>
      </c>
      <c r="C7" s="145">
        <v>5122</v>
      </c>
      <c r="D7" s="146">
        <v>5100</v>
      </c>
      <c r="E7" s="49" t="s">
        <v>62</v>
      </c>
      <c r="F7" s="145">
        <v>7976</v>
      </c>
      <c r="G7" s="145">
        <v>7976</v>
      </c>
      <c r="H7" s="145">
        <v>8600</v>
      </c>
    </row>
    <row r="8" spans="1:8" ht="20.25" customHeight="1">
      <c r="A8" s="30" t="s">
        <v>63</v>
      </c>
      <c r="B8" s="147">
        <v>30</v>
      </c>
      <c r="C8" s="148">
        <v>30</v>
      </c>
      <c r="D8" s="149"/>
      <c r="E8" s="50"/>
      <c r="F8" s="159"/>
      <c r="G8" s="157"/>
      <c r="H8" s="160"/>
    </row>
    <row r="9" spans="1:8" ht="20.25" customHeight="1">
      <c r="A9" s="30" t="s">
        <v>64</v>
      </c>
      <c r="B9" s="147">
        <v>600</v>
      </c>
      <c r="C9" s="150">
        <v>600</v>
      </c>
      <c r="D9" s="149">
        <v>2800</v>
      </c>
      <c r="E9" s="41"/>
      <c r="F9" s="156"/>
      <c r="G9" s="157"/>
      <c r="H9" s="161"/>
    </row>
    <row r="10" spans="1:8" ht="20.25" customHeight="1">
      <c r="A10" s="30" t="s">
        <v>65</v>
      </c>
      <c r="B10" s="147">
        <v>600</v>
      </c>
      <c r="C10" s="151">
        <v>600</v>
      </c>
      <c r="D10" s="152">
        <v>2800</v>
      </c>
      <c r="E10" s="51"/>
      <c r="F10" s="162"/>
      <c r="G10" s="162"/>
      <c r="H10" s="163"/>
    </row>
    <row r="11" spans="1:8" ht="20.25" customHeight="1">
      <c r="A11" s="30" t="s">
        <v>66</v>
      </c>
      <c r="B11" s="151"/>
      <c r="C11" s="148"/>
      <c r="D11" s="149"/>
      <c r="E11" s="52"/>
      <c r="F11" s="164"/>
      <c r="G11" s="157"/>
      <c r="H11" s="163"/>
    </row>
    <row r="12" spans="1:8" ht="20.25" customHeight="1">
      <c r="A12" s="30" t="s">
        <v>67</v>
      </c>
      <c r="B12" s="153"/>
      <c r="C12" s="150"/>
      <c r="D12" s="149"/>
      <c r="E12" s="24" t="s">
        <v>68</v>
      </c>
      <c r="F12" s="165"/>
      <c r="G12" s="151"/>
      <c r="H12" s="152"/>
    </row>
    <row r="13" spans="1:8" ht="20.25" customHeight="1">
      <c r="A13" s="30" t="s">
        <v>69</v>
      </c>
      <c r="B13" s="147"/>
      <c r="C13" s="151"/>
      <c r="D13" s="147"/>
      <c r="E13" s="50"/>
      <c r="F13" s="159"/>
      <c r="G13" s="166"/>
      <c r="H13" s="163"/>
    </row>
    <row r="14" spans="1:8" ht="20.25" customHeight="1">
      <c r="A14" s="30" t="s">
        <v>70</v>
      </c>
      <c r="B14" s="147">
        <v>75</v>
      </c>
      <c r="C14" s="150">
        <v>75</v>
      </c>
      <c r="D14" s="149"/>
      <c r="E14" s="30" t="s">
        <v>71</v>
      </c>
      <c r="F14" s="147">
        <v>20</v>
      </c>
      <c r="G14" s="147">
        <v>20</v>
      </c>
      <c r="H14" s="154"/>
    </row>
    <row r="15" spans="1:8" ht="20.25" customHeight="1">
      <c r="A15" s="30" t="s">
        <v>72</v>
      </c>
      <c r="B15" s="147">
        <f>B7+B8+B9+B14</f>
        <v>5877</v>
      </c>
      <c r="C15" s="154">
        <f>C7+C8+C9+C14</f>
        <v>5827</v>
      </c>
      <c r="D15" s="149">
        <f>D7+D9+D14+D8</f>
        <v>7900</v>
      </c>
      <c r="E15" s="30" t="s">
        <v>73</v>
      </c>
      <c r="F15" s="147">
        <f>SUM(F7:F14)</f>
        <v>7996</v>
      </c>
      <c r="G15" s="147">
        <f>SUM(G7:G14)</f>
        <v>7996</v>
      </c>
      <c r="H15" s="144">
        <v>8600</v>
      </c>
    </row>
    <row r="16" spans="1:8" ht="20.25" customHeight="1">
      <c r="A16" s="30" t="s">
        <v>74</v>
      </c>
      <c r="B16" s="147"/>
      <c r="C16" s="148"/>
      <c r="D16" s="149"/>
      <c r="E16" s="30" t="s">
        <v>75</v>
      </c>
      <c r="F16" s="147"/>
      <c r="G16" s="147"/>
      <c r="H16" s="152"/>
    </row>
    <row r="17" spans="1:8" ht="20.25" customHeight="1">
      <c r="A17" s="30" t="s">
        <v>76</v>
      </c>
      <c r="B17" s="147"/>
      <c r="C17" s="150"/>
      <c r="D17" s="149"/>
      <c r="E17" s="30" t="s">
        <v>77</v>
      </c>
      <c r="F17" s="147"/>
      <c r="G17" s="147"/>
      <c r="H17" s="154"/>
    </row>
    <row r="18" spans="1:8" ht="20.25" customHeight="1">
      <c r="A18" s="30" t="s">
        <v>78</v>
      </c>
      <c r="B18" s="147">
        <f>B15</f>
        <v>5877</v>
      </c>
      <c r="C18" s="152">
        <f>C15</f>
        <v>5827</v>
      </c>
      <c r="D18" s="155">
        <v>7900</v>
      </c>
      <c r="E18" s="30" t="s">
        <v>79</v>
      </c>
      <c r="F18" s="147">
        <f>F15</f>
        <v>7996</v>
      </c>
      <c r="G18" s="147">
        <f>G15</f>
        <v>7996</v>
      </c>
      <c r="H18" s="145">
        <v>8600</v>
      </c>
    </row>
    <row r="19" spans="1:8" ht="20.25" customHeight="1">
      <c r="A19" s="41"/>
      <c r="B19" s="156"/>
      <c r="C19" s="157"/>
      <c r="D19" s="158"/>
      <c r="E19" s="30" t="s">
        <v>80</v>
      </c>
      <c r="F19" s="147">
        <f>B18-F18</f>
        <v>-2119</v>
      </c>
      <c r="G19" s="147">
        <f>C18-G18</f>
        <v>-2169</v>
      </c>
      <c r="H19" s="145">
        <v>-700</v>
      </c>
    </row>
    <row r="20" spans="1:8" ht="20.25" customHeight="1">
      <c r="A20" s="30" t="s">
        <v>81</v>
      </c>
      <c r="B20" s="147">
        <v>3469</v>
      </c>
      <c r="C20" s="152">
        <v>3469</v>
      </c>
      <c r="D20" s="149">
        <v>1300</v>
      </c>
      <c r="E20" s="30" t="s">
        <v>82</v>
      </c>
      <c r="F20" s="147">
        <v>1350</v>
      </c>
      <c r="G20" s="152">
        <v>1300</v>
      </c>
      <c r="H20" s="145">
        <v>600</v>
      </c>
    </row>
    <row r="21" spans="1:8" ht="27.75" customHeight="1">
      <c r="A21" s="41" t="s">
        <v>57</v>
      </c>
      <c r="B21" s="147">
        <f>B15+B20</f>
        <v>9346</v>
      </c>
      <c r="C21" s="154">
        <f>C15+C20</f>
        <v>9296</v>
      </c>
      <c r="D21" s="149">
        <f>D15+D20</f>
        <v>9200</v>
      </c>
      <c r="E21" s="41" t="s">
        <v>57</v>
      </c>
      <c r="F21" s="147">
        <f>F18+F20</f>
        <v>9346</v>
      </c>
      <c r="G21" s="147">
        <f>G18+G20</f>
        <v>9296</v>
      </c>
      <c r="H21" s="145">
        <v>9200</v>
      </c>
    </row>
    <row r="22" spans="1:8" ht="14.25">
      <c r="A22" s="5"/>
      <c r="B22" s="5"/>
      <c r="C22" s="13"/>
      <c r="D22" s="5"/>
      <c r="E22" s="5"/>
      <c r="F22" s="5"/>
      <c r="G22" s="13"/>
      <c r="H22" s="6"/>
    </row>
  </sheetData>
  <mergeCells count="8">
    <mergeCell ref="A2:H2"/>
    <mergeCell ref="G3:H3"/>
    <mergeCell ref="B5:C5"/>
    <mergeCell ref="F5:G5"/>
    <mergeCell ref="A5:A6"/>
    <mergeCell ref="D5:D6"/>
    <mergeCell ref="E5:E6"/>
    <mergeCell ref="H5:H6"/>
  </mergeCells>
  <phoneticPr fontId="13" type="noConversion"/>
  <printOptions horizontalCentered="1"/>
  <pageMargins left="0.30694444444444402" right="0.30694444444444402" top="0.75138888888888899" bottom="0.75138888888888899" header="0.29861111111111099" footer="0.2986111111111109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C14" sqref="C14"/>
    </sheetView>
  </sheetViews>
  <sheetFormatPr defaultColWidth="9" defaultRowHeight="11.25"/>
  <cols>
    <col min="1" max="1" width="26.875" style="7" customWidth="1"/>
    <col min="2" max="8" width="13" style="7" customWidth="1"/>
    <col min="9" max="9" width="12.875" style="7" customWidth="1"/>
    <col min="10" max="10" width="13.125" style="7" customWidth="1"/>
    <col min="11" max="16384" width="9" style="7"/>
  </cols>
  <sheetData>
    <row r="1" spans="1:9" ht="14.25">
      <c r="A1" s="8" t="s">
        <v>220</v>
      </c>
    </row>
    <row r="2" spans="1:9" ht="31.5">
      <c r="A2" s="196" t="s">
        <v>83</v>
      </c>
      <c r="B2" s="196"/>
      <c r="C2" s="196"/>
      <c r="D2" s="196"/>
      <c r="E2" s="196"/>
      <c r="F2" s="196"/>
      <c r="G2" s="196"/>
      <c r="H2" s="196"/>
      <c r="I2" s="196"/>
    </row>
    <row r="3" spans="1:9" ht="14.25">
      <c r="A3" s="5" t="s">
        <v>1</v>
      </c>
      <c r="B3" s="11"/>
      <c r="C3" s="11"/>
      <c r="D3" s="11"/>
      <c r="E3" s="11"/>
      <c r="F3" s="11"/>
      <c r="G3" s="11"/>
      <c r="H3" s="133"/>
      <c r="I3" s="12" t="s">
        <v>28</v>
      </c>
    </row>
    <row r="4" spans="1:9" ht="15.75" customHeight="1">
      <c r="A4" s="198" t="s">
        <v>3</v>
      </c>
      <c r="B4" s="197" t="s">
        <v>29</v>
      </c>
      <c r="C4" s="197"/>
      <c r="D4" s="197"/>
      <c r="E4" s="197"/>
      <c r="F4" s="197" t="s">
        <v>30</v>
      </c>
      <c r="G4" s="197"/>
      <c r="H4" s="197"/>
      <c r="I4" s="197"/>
    </row>
    <row r="5" spans="1:9" ht="27" customHeight="1">
      <c r="A5" s="197"/>
      <c r="B5" s="134" t="s">
        <v>84</v>
      </c>
      <c r="C5" s="135" t="s">
        <v>85</v>
      </c>
      <c r="D5" s="135" t="s">
        <v>86</v>
      </c>
      <c r="E5" s="135" t="s">
        <v>87</v>
      </c>
      <c r="F5" s="134" t="s">
        <v>84</v>
      </c>
      <c r="G5" s="135" t="s">
        <v>85</v>
      </c>
      <c r="H5" s="135" t="s">
        <v>86</v>
      </c>
      <c r="I5" s="135" t="s">
        <v>87</v>
      </c>
    </row>
    <row r="6" spans="1:9" ht="14.45" customHeight="1">
      <c r="A6" s="136" t="s">
        <v>88</v>
      </c>
      <c r="B6" s="137">
        <f>C6+D6</f>
        <v>3704</v>
      </c>
      <c r="C6" s="137">
        <v>2558</v>
      </c>
      <c r="D6" s="137">
        <v>1146</v>
      </c>
      <c r="E6" s="137"/>
      <c r="F6" s="137">
        <v>3775</v>
      </c>
      <c r="G6" s="137">
        <v>2586</v>
      </c>
      <c r="H6" s="137">
        <v>1189</v>
      </c>
      <c r="I6" s="138"/>
    </row>
    <row r="7" spans="1:9" ht="14.45" customHeight="1">
      <c r="A7" s="136" t="s">
        <v>89</v>
      </c>
      <c r="B7" s="137">
        <f t="shared" ref="B7:B18" si="0">C7+D7</f>
        <v>3199</v>
      </c>
      <c r="C7" s="137">
        <v>2558</v>
      </c>
      <c r="D7" s="137">
        <v>641</v>
      </c>
      <c r="E7" s="137"/>
      <c r="F7" s="137">
        <v>3286</v>
      </c>
      <c r="G7" s="137">
        <v>2586</v>
      </c>
      <c r="H7" s="137">
        <v>700</v>
      </c>
      <c r="I7" s="138"/>
    </row>
    <row r="8" spans="1:9" ht="14.45" customHeight="1">
      <c r="A8" s="136" t="s">
        <v>90</v>
      </c>
      <c r="B8" s="137">
        <f t="shared" si="0"/>
        <v>504.99648200000001</v>
      </c>
      <c r="C8" s="137">
        <v>0</v>
      </c>
      <c r="D8" s="137">
        <v>504.99648200000001</v>
      </c>
      <c r="E8" s="137"/>
      <c r="F8" s="137">
        <v>489</v>
      </c>
      <c r="G8" s="137">
        <v>0</v>
      </c>
      <c r="H8" s="137">
        <v>489</v>
      </c>
      <c r="I8" s="138"/>
    </row>
    <row r="9" spans="1:9" ht="14.45" customHeight="1">
      <c r="A9" s="136" t="s">
        <v>63</v>
      </c>
      <c r="B9" s="137">
        <f t="shared" si="0"/>
        <v>34</v>
      </c>
      <c r="C9" s="137">
        <v>23</v>
      </c>
      <c r="D9" s="137">
        <v>11</v>
      </c>
      <c r="E9" s="137"/>
      <c r="F9" s="137">
        <v>25</v>
      </c>
      <c r="G9" s="137">
        <v>14</v>
      </c>
      <c r="H9" s="137">
        <v>11</v>
      </c>
      <c r="I9" s="138"/>
    </row>
    <row r="10" spans="1:9" ht="14.45" customHeight="1">
      <c r="A10" s="136" t="s">
        <v>64</v>
      </c>
      <c r="B10" s="137">
        <f t="shared" si="0"/>
        <v>75</v>
      </c>
      <c r="C10" s="137">
        <v>75</v>
      </c>
      <c r="D10" s="137">
        <v>0</v>
      </c>
      <c r="E10" s="137"/>
      <c r="F10" s="137">
        <v>0</v>
      </c>
      <c r="G10" s="137">
        <v>0</v>
      </c>
      <c r="H10" s="137">
        <v>0</v>
      </c>
      <c r="I10" s="138"/>
    </row>
    <row r="11" spans="1:9" ht="14.45" customHeight="1">
      <c r="A11" s="136" t="s">
        <v>91</v>
      </c>
      <c r="B11" s="137">
        <f t="shared" si="0"/>
        <v>1058</v>
      </c>
      <c r="C11" s="137">
        <v>0</v>
      </c>
      <c r="D11" s="137">
        <v>1058</v>
      </c>
      <c r="E11" s="137"/>
      <c r="F11" s="137">
        <v>0</v>
      </c>
      <c r="G11" s="137">
        <v>0</v>
      </c>
      <c r="H11" s="137">
        <v>0</v>
      </c>
      <c r="I11" s="138"/>
    </row>
    <row r="12" spans="1:9" ht="14.45" customHeight="1">
      <c r="A12" s="139" t="s">
        <v>69</v>
      </c>
      <c r="B12" s="137">
        <f t="shared" si="0"/>
        <v>0</v>
      </c>
      <c r="C12" s="137">
        <v>0</v>
      </c>
      <c r="D12" s="137">
        <v>0</v>
      </c>
      <c r="E12" s="137"/>
      <c r="F12" s="137">
        <v>0</v>
      </c>
      <c r="G12" s="137">
        <v>0</v>
      </c>
      <c r="H12" s="137">
        <v>0</v>
      </c>
      <c r="I12" s="138"/>
    </row>
    <row r="13" spans="1:9" ht="14.45" customHeight="1">
      <c r="A13" s="136" t="s">
        <v>92</v>
      </c>
      <c r="B13" s="137">
        <f t="shared" si="0"/>
        <v>0</v>
      </c>
      <c r="C13" s="137">
        <v>0</v>
      </c>
      <c r="D13" s="137">
        <v>0</v>
      </c>
      <c r="E13" s="140"/>
      <c r="F13" s="137">
        <v>0</v>
      </c>
      <c r="G13" s="137">
        <v>0</v>
      </c>
      <c r="H13" s="137">
        <v>0</v>
      </c>
      <c r="I13" s="141"/>
    </row>
    <row r="14" spans="1:9" ht="14.45" customHeight="1">
      <c r="A14" s="136" t="s">
        <v>93</v>
      </c>
      <c r="B14" s="137">
        <f t="shared" si="0"/>
        <v>4871</v>
      </c>
      <c r="C14" s="137">
        <v>2656</v>
      </c>
      <c r="D14" s="137">
        <v>2215</v>
      </c>
      <c r="E14" s="137"/>
      <c r="F14" s="137">
        <v>3800</v>
      </c>
      <c r="G14" s="137">
        <v>2600</v>
      </c>
      <c r="H14" s="137">
        <v>1200</v>
      </c>
      <c r="I14" s="138"/>
    </row>
    <row r="15" spans="1:9" ht="14.45" customHeight="1">
      <c r="A15" s="136" t="s">
        <v>94</v>
      </c>
      <c r="B15" s="137">
        <f t="shared" si="0"/>
        <v>0</v>
      </c>
      <c r="C15" s="137">
        <v>0</v>
      </c>
      <c r="D15" s="137">
        <v>0</v>
      </c>
      <c r="E15" s="137"/>
      <c r="F15" s="137">
        <v>0</v>
      </c>
      <c r="G15" s="137">
        <v>0</v>
      </c>
      <c r="H15" s="137">
        <v>0</v>
      </c>
      <c r="I15" s="138"/>
    </row>
    <row r="16" spans="1:9" ht="14.45" customHeight="1">
      <c r="A16" s="136" t="s">
        <v>95</v>
      </c>
      <c r="B16" s="137">
        <f t="shared" si="0"/>
        <v>0</v>
      </c>
      <c r="C16" s="137">
        <v>0</v>
      </c>
      <c r="D16" s="137">
        <v>0</v>
      </c>
      <c r="E16" s="137"/>
      <c r="F16" s="137">
        <v>0</v>
      </c>
      <c r="G16" s="137">
        <v>0</v>
      </c>
      <c r="H16" s="137">
        <v>0</v>
      </c>
      <c r="I16" s="138"/>
    </row>
    <row r="17" spans="1:9" ht="14.45" customHeight="1">
      <c r="A17" s="136" t="s">
        <v>96</v>
      </c>
      <c r="B17" s="137">
        <f t="shared" si="0"/>
        <v>4871</v>
      </c>
      <c r="C17" s="137">
        <v>2656</v>
      </c>
      <c r="D17" s="137">
        <v>2215</v>
      </c>
      <c r="E17" s="137"/>
      <c r="F17" s="137">
        <v>3800</v>
      </c>
      <c r="G17" s="137">
        <v>2600</v>
      </c>
      <c r="H17" s="137">
        <v>1200</v>
      </c>
      <c r="I17" s="138"/>
    </row>
    <row r="18" spans="1:9" ht="14.45" customHeight="1">
      <c r="A18" s="136" t="s">
        <v>97</v>
      </c>
      <c r="B18" s="137">
        <f t="shared" si="0"/>
        <v>2212</v>
      </c>
      <c r="C18" s="137">
        <v>1616</v>
      </c>
      <c r="D18" s="137">
        <v>596</v>
      </c>
      <c r="E18" s="137"/>
      <c r="F18" s="137">
        <v>2400.0000000000005</v>
      </c>
      <c r="G18" s="137">
        <v>1500.0000000000002</v>
      </c>
      <c r="H18" s="137">
        <v>900.00000000000023</v>
      </c>
      <c r="I18" s="138"/>
    </row>
    <row r="19" spans="1:9" ht="19.5" customHeight="1">
      <c r="A19" s="141" t="s">
        <v>57</v>
      </c>
      <c r="B19" s="137">
        <f>B17+B18</f>
        <v>7083</v>
      </c>
      <c r="C19" s="137">
        <f t="shared" ref="C19:D19" si="1">C17+C18</f>
        <v>4272</v>
      </c>
      <c r="D19" s="137">
        <f t="shared" si="1"/>
        <v>2811</v>
      </c>
      <c r="E19" s="137"/>
      <c r="F19" s="137">
        <v>6200</v>
      </c>
      <c r="G19" s="137">
        <v>4100</v>
      </c>
      <c r="H19" s="137">
        <v>2100</v>
      </c>
      <c r="I19" s="138"/>
    </row>
    <row r="20" spans="1:9" ht="14.25" customHeight="1">
      <c r="A20" s="198" t="s">
        <v>3</v>
      </c>
      <c r="B20" s="198" t="s">
        <v>29</v>
      </c>
      <c r="C20" s="197"/>
      <c r="D20" s="197"/>
      <c r="E20" s="197"/>
      <c r="F20" s="198" t="s">
        <v>30</v>
      </c>
      <c r="G20" s="197"/>
      <c r="H20" s="197"/>
      <c r="I20" s="197"/>
    </row>
    <row r="21" spans="1:9" ht="28.5" customHeight="1">
      <c r="A21" s="197"/>
      <c r="B21" s="141" t="s">
        <v>84</v>
      </c>
      <c r="C21" s="142" t="s">
        <v>85</v>
      </c>
      <c r="D21" s="142" t="s">
        <v>86</v>
      </c>
      <c r="E21" s="142" t="s">
        <v>87</v>
      </c>
      <c r="F21" s="141" t="s">
        <v>84</v>
      </c>
      <c r="G21" s="142" t="s">
        <v>85</v>
      </c>
      <c r="H21" s="142" t="s">
        <v>86</v>
      </c>
      <c r="I21" s="142" t="s">
        <v>87</v>
      </c>
    </row>
    <row r="22" spans="1:9" ht="14.45" customHeight="1">
      <c r="A22" s="136" t="s">
        <v>98</v>
      </c>
      <c r="B22" s="137">
        <f>C22+D22</f>
        <v>4683</v>
      </c>
      <c r="C22" s="137">
        <v>2772</v>
      </c>
      <c r="D22" s="137">
        <v>1911</v>
      </c>
      <c r="E22" s="137"/>
      <c r="F22" s="137">
        <v>4500</v>
      </c>
      <c r="G22" s="137">
        <v>2590</v>
      </c>
      <c r="H22" s="137">
        <v>1910</v>
      </c>
      <c r="I22" s="138"/>
    </row>
    <row r="23" spans="1:9" ht="14.45" customHeight="1">
      <c r="A23" s="136" t="s">
        <v>99</v>
      </c>
      <c r="B23" s="137">
        <f t="shared" ref="B23:B32" si="2">C23+D23</f>
        <v>2672</v>
      </c>
      <c r="C23" s="137">
        <v>2480</v>
      </c>
      <c r="D23" s="137">
        <v>192</v>
      </c>
      <c r="E23" s="137"/>
      <c r="F23" s="137">
        <f>G23+H23</f>
        <v>1898</v>
      </c>
      <c r="G23" s="137">
        <v>1898</v>
      </c>
      <c r="H23" s="137">
        <v>0</v>
      </c>
      <c r="I23" s="138"/>
    </row>
    <row r="24" spans="1:9" ht="14.45" customHeight="1">
      <c r="A24" s="136" t="s">
        <v>209</v>
      </c>
      <c r="B24" s="137">
        <f t="shared" si="2"/>
        <v>1862</v>
      </c>
      <c r="C24" s="137">
        <v>143</v>
      </c>
      <c r="D24" s="137">
        <v>1719</v>
      </c>
      <c r="E24" s="137"/>
      <c r="F24" s="137">
        <f t="shared" ref="F24:F26" si="3">G24+H24</f>
        <v>2418</v>
      </c>
      <c r="G24" s="137">
        <v>508</v>
      </c>
      <c r="H24" s="137">
        <v>1910</v>
      </c>
      <c r="I24" s="138"/>
    </row>
    <row r="25" spans="1:9" ht="14.45" customHeight="1">
      <c r="A25" s="136" t="s">
        <v>210</v>
      </c>
      <c r="B25" s="137">
        <f t="shared" si="2"/>
        <v>72</v>
      </c>
      <c r="C25" s="137">
        <v>72</v>
      </c>
      <c r="D25" s="137">
        <v>0</v>
      </c>
      <c r="E25" s="137"/>
      <c r="F25" s="137">
        <f t="shared" si="3"/>
        <v>96</v>
      </c>
      <c r="G25" s="137">
        <v>96</v>
      </c>
      <c r="H25" s="137">
        <v>0</v>
      </c>
      <c r="I25" s="138"/>
    </row>
    <row r="26" spans="1:9" ht="14.45" customHeight="1">
      <c r="A26" s="143" t="s">
        <v>211</v>
      </c>
      <c r="B26" s="137">
        <f t="shared" si="2"/>
        <v>77</v>
      </c>
      <c r="C26" s="137">
        <v>77</v>
      </c>
      <c r="D26" s="137">
        <v>0</v>
      </c>
      <c r="E26" s="137"/>
      <c r="F26" s="137">
        <f t="shared" si="3"/>
        <v>88</v>
      </c>
      <c r="G26" s="137">
        <v>88</v>
      </c>
      <c r="H26" s="137">
        <v>0</v>
      </c>
      <c r="I26" s="138"/>
    </row>
    <row r="27" spans="1:9" ht="14.45" customHeight="1">
      <c r="A27" s="136" t="s">
        <v>68</v>
      </c>
      <c r="B27" s="137">
        <f t="shared" si="2"/>
        <v>0</v>
      </c>
      <c r="C27" s="137">
        <v>0</v>
      </c>
      <c r="D27" s="137">
        <v>0</v>
      </c>
      <c r="E27" s="137"/>
      <c r="F27" s="137">
        <v>0</v>
      </c>
      <c r="G27" s="137">
        <v>0</v>
      </c>
      <c r="H27" s="137">
        <v>0</v>
      </c>
      <c r="I27" s="138"/>
    </row>
    <row r="28" spans="1:9" ht="14.45" customHeight="1">
      <c r="A28" s="136" t="s">
        <v>71</v>
      </c>
      <c r="B28" s="137">
        <f t="shared" si="2"/>
        <v>0</v>
      </c>
      <c r="C28" s="137">
        <v>0</v>
      </c>
      <c r="D28" s="137">
        <v>0</v>
      </c>
      <c r="E28" s="140"/>
      <c r="F28" s="137">
        <v>0</v>
      </c>
      <c r="G28" s="137">
        <v>0</v>
      </c>
      <c r="H28" s="137">
        <v>0</v>
      </c>
      <c r="I28" s="141"/>
    </row>
    <row r="29" spans="1:9" ht="14.45" customHeight="1">
      <c r="A29" s="136" t="s">
        <v>73</v>
      </c>
      <c r="B29" s="137">
        <f t="shared" si="2"/>
        <v>4683</v>
      </c>
      <c r="C29" s="137">
        <v>2772</v>
      </c>
      <c r="D29" s="137">
        <v>1911</v>
      </c>
      <c r="E29" s="137"/>
      <c r="F29" s="137">
        <v>4500</v>
      </c>
      <c r="G29" s="137">
        <v>2590</v>
      </c>
      <c r="H29" s="137">
        <v>1910</v>
      </c>
      <c r="I29" s="138"/>
    </row>
    <row r="30" spans="1:9" ht="14.45" customHeight="1">
      <c r="A30" s="136" t="s">
        <v>75</v>
      </c>
      <c r="B30" s="137">
        <f t="shared" si="2"/>
        <v>0</v>
      </c>
      <c r="C30" s="137">
        <v>0</v>
      </c>
      <c r="D30" s="137">
        <v>0</v>
      </c>
      <c r="E30" s="137"/>
      <c r="F30" s="137">
        <v>0</v>
      </c>
      <c r="G30" s="137">
        <v>0</v>
      </c>
      <c r="H30" s="137">
        <v>0</v>
      </c>
      <c r="I30" s="138"/>
    </row>
    <row r="31" spans="1:9" ht="14.45" customHeight="1">
      <c r="A31" s="136" t="s">
        <v>77</v>
      </c>
      <c r="B31" s="137">
        <f t="shared" si="2"/>
        <v>0</v>
      </c>
      <c r="C31" s="137">
        <v>0</v>
      </c>
      <c r="D31" s="137">
        <v>0</v>
      </c>
      <c r="E31" s="137"/>
      <c r="F31" s="137">
        <v>0</v>
      </c>
      <c r="G31" s="137">
        <v>0</v>
      </c>
      <c r="H31" s="137">
        <v>0</v>
      </c>
      <c r="I31" s="138"/>
    </row>
    <row r="32" spans="1:9" ht="14.45" customHeight="1">
      <c r="A32" s="136" t="s">
        <v>79</v>
      </c>
      <c r="B32" s="137">
        <f t="shared" si="2"/>
        <v>4683</v>
      </c>
      <c r="C32" s="137">
        <v>2772</v>
      </c>
      <c r="D32" s="137">
        <v>1911</v>
      </c>
      <c r="E32" s="137"/>
      <c r="F32" s="137">
        <v>4500</v>
      </c>
      <c r="G32" s="137">
        <v>2590</v>
      </c>
      <c r="H32" s="137">
        <v>1910</v>
      </c>
      <c r="I32" s="138"/>
    </row>
    <row r="33" spans="1:9" ht="14.45" customHeight="1">
      <c r="A33" s="136" t="s">
        <v>80</v>
      </c>
      <c r="B33" s="137">
        <f t="shared" ref="B33:C33" si="4">B17-B32</f>
        <v>188</v>
      </c>
      <c r="C33" s="137">
        <f t="shared" si="4"/>
        <v>-116</v>
      </c>
      <c r="D33" s="137">
        <f>D17-D32</f>
        <v>304</v>
      </c>
      <c r="E33" s="137"/>
      <c r="F33" s="137">
        <f t="shared" ref="F33:G33" si="5">F17-F32</f>
        <v>-700</v>
      </c>
      <c r="G33" s="137">
        <f t="shared" si="5"/>
        <v>10</v>
      </c>
      <c r="H33" s="137">
        <f>H17-H32</f>
        <v>-710</v>
      </c>
      <c r="I33" s="138"/>
    </row>
    <row r="34" spans="1:9" ht="14.45" customHeight="1">
      <c r="A34" s="136" t="s">
        <v>82</v>
      </c>
      <c r="B34" s="137">
        <f t="shared" ref="B34:C34" si="6">B18+B33</f>
        <v>2400</v>
      </c>
      <c r="C34" s="137">
        <f t="shared" si="6"/>
        <v>1500</v>
      </c>
      <c r="D34" s="137">
        <f>D18+D33</f>
        <v>900</v>
      </c>
      <c r="E34" s="137"/>
      <c r="F34" s="137">
        <f>F33+F18</f>
        <v>1700.0000000000005</v>
      </c>
      <c r="G34" s="137">
        <f t="shared" ref="G34:H34" si="7">G33+G18</f>
        <v>1510.0000000000002</v>
      </c>
      <c r="H34" s="137">
        <f t="shared" si="7"/>
        <v>190.00000000000023</v>
      </c>
      <c r="I34" s="138"/>
    </row>
    <row r="35" spans="1:9" ht="19.5" customHeight="1">
      <c r="A35" s="141" t="s">
        <v>57</v>
      </c>
      <c r="B35" s="137">
        <f>B32+B34</f>
        <v>7083</v>
      </c>
      <c r="C35" s="137">
        <f t="shared" ref="C35:D35" si="8">C32+C34</f>
        <v>4272</v>
      </c>
      <c r="D35" s="137">
        <f t="shared" si="8"/>
        <v>2811</v>
      </c>
      <c r="E35" s="137"/>
      <c r="F35" s="137">
        <f>F32+F34</f>
        <v>6200</v>
      </c>
      <c r="G35" s="137">
        <f t="shared" ref="G35:H35" si="9">G32+G34</f>
        <v>4100</v>
      </c>
      <c r="H35" s="137">
        <f t="shared" si="9"/>
        <v>2100</v>
      </c>
      <c r="I35" s="138"/>
    </row>
    <row r="36" spans="1:9">
      <c r="A36" s="10"/>
      <c r="B36" s="11"/>
      <c r="C36" s="11"/>
      <c r="D36" s="11"/>
      <c r="E36" s="11"/>
      <c r="F36" s="11"/>
      <c r="G36" s="11"/>
      <c r="H36" s="11"/>
      <c r="I36" s="12"/>
    </row>
  </sheetData>
  <mergeCells count="7">
    <mergeCell ref="A2:I2"/>
    <mergeCell ref="B4:E4"/>
    <mergeCell ref="F4:I4"/>
    <mergeCell ref="B20:E20"/>
    <mergeCell ref="F20:I20"/>
    <mergeCell ref="A4:A5"/>
    <mergeCell ref="A20:A21"/>
  </mergeCells>
  <phoneticPr fontId="13" type="noConversion"/>
  <printOptions horizontalCentered="1"/>
  <pageMargins left="0.31496062992125984" right="0.31496062992125984" top="0.15748031496062992" bottom="0.15748031496062992" header="0.11811023622047245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13" sqref="C13"/>
    </sheetView>
  </sheetViews>
  <sheetFormatPr defaultColWidth="9" defaultRowHeight="13.5"/>
  <cols>
    <col min="1" max="1" width="20.25" style="19" customWidth="1"/>
    <col min="2" max="2" width="13.875" style="19" customWidth="1"/>
    <col min="3" max="3" width="14.125" style="19" customWidth="1"/>
    <col min="4" max="4" width="33.25" style="19" customWidth="1"/>
    <col min="5" max="5" width="14.25" style="19" customWidth="1"/>
    <col min="6" max="6" width="17.5" style="19" customWidth="1"/>
    <col min="7" max="16384" width="9" style="19"/>
  </cols>
  <sheetData>
    <row r="1" spans="1:6">
      <c r="A1" s="19" t="s">
        <v>219</v>
      </c>
    </row>
    <row r="2" spans="1:6" ht="36.75">
      <c r="A2" s="187" t="s">
        <v>100</v>
      </c>
      <c r="B2" s="187"/>
      <c r="C2" s="187"/>
      <c r="D2" s="187"/>
      <c r="E2" s="187"/>
      <c r="F2" s="187"/>
    </row>
    <row r="3" spans="1:6" ht="14.25">
      <c r="A3" s="1"/>
      <c r="B3" s="1"/>
      <c r="C3" s="1"/>
      <c r="D3" s="1"/>
      <c r="E3" s="189" t="s">
        <v>101</v>
      </c>
      <c r="F3" s="189"/>
    </row>
    <row r="4" spans="1:6" ht="14.25">
      <c r="A4" s="9" t="s">
        <v>1</v>
      </c>
      <c r="B4" s="9"/>
      <c r="C4" s="9"/>
      <c r="D4" s="9"/>
      <c r="E4" s="40"/>
      <c r="F4" s="40" t="s">
        <v>28</v>
      </c>
    </row>
    <row r="5" spans="1:6" ht="18.95" customHeight="1">
      <c r="A5" s="41" t="s">
        <v>3</v>
      </c>
      <c r="B5" s="41" t="s">
        <v>29</v>
      </c>
      <c r="C5" s="41" t="s">
        <v>30</v>
      </c>
      <c r="D5" s="41" t="s">
        <v>3</v>
      </c>
      <c r="E5" s="41" t="s">
        <v>29</v>
      </c>
      <c r="F5" s="41" t="s">
        <v>30</v>
      </c>
    </row>
    <row r="6" spans="1:6" ht="18.95" customHeight="1">
      <c r="A6" s="53" t="s">
        <v>102</v>
      </c>
      <c r="B6" s="173">
        <v>89</v>
      </c>
      <c r="C6" s="173">
        <v>98</v>
      </c>
      <c r="D6" s="54" t="s">
        <v>103</v>
      </c>
      <c r="E6" s="173">
        <v>119</v>
      </c>
      <c r="F6" s="173">
        <v>169</v>
      </c>
    </row>
    <row r="7" spans="1:6" ht="18.95" customHeight="1">
      <c r="A7" s="53" t="s">
        <v>63</v>
      </c>
      <c r="B7" s="173">
        <v>6</v>
      </c>
      <c r="C7" s="173">
        <v>6</v>
      </c>
      <c r="D7" s="55" t="s">
        <v>104</v>
      </c>
      <c r="E7" s="173">
        <v>12</v>
      </c>
      <c r="F7" s="173">
        <v>3</v>
      </c>
    </row>
    <row r="8" spans="1:6" ht="18.95" customHeight="1">
      <c r="A8" s="53" t="s">
        <v>64</v>
      </c>
      <c r="B8" s="174"/>
      <c r="C8" s="174"/>
      <c r="D8" s="54" t="s">
        <v>105</v>
      </c>
      <c r="E8" s="173"/>
      <c r="F8" s="173"/>
    </row>
    <row r="9" spans="1:6" ht="18.95" customHeight="1">
      <c r="A9" s="56"/>
      <c r="B9" s="175"/>
      <c r="C9" s="175"/>
      <c r="D9" s="54" t="s">
        <v>106</v>
      </c>
      <c r="E9" s="173"/>
      <c r="F9" s="173"/>
    </row>
    <row r="10" spans="1:6" ht="18.95" customHeight="1">
      <c r="A10" s="28"/>
      <c r="B10" s="168"/>
      <c r="C10" s="168"/>
      <c r="D10" s="54" t="s">
        <v>107</v>
      </c>
      <c r="E10" s="173">
        <v>7</v>
      </c>
      <c r="F10" s="173">
        <v>6</v>
      </c>
    </row>
    <row r="11" spans="1:6" ht="18.95" customHeight="1">
      <c r="A11" s="28"/>
      <c r="B11" s="168"/>
      <c r="C11" s="168"/>
      <c r="D11" s="57" t="s">
        <v>108</v>
      </c>
      <c r="E11" s="174"/>
      <c r="F11" s="174"/>
    </row>
    <row r="12" spans="1:6" ht="18.95" customHeight="1">
      <c r="A12" s="58"/>
      <c r="B12" s="175"/>
      <c r="C12" s="175"/>
      <c r="D12" s="59" t="s">
        <v>109</v>
      </c>
      <c r="E12" s="180">
        <v>8</v>
      </c>
      <c r="F12" s="180">
        <v>9</v>
      </c>
    </row>
    <row r="13" spans="1:6" ht="18.95" customHeight="1">
      <c r="A13" s="60" t="s">
        <v>91</v>
      </c>
      <c r="B13" s="176"/>
      <c r="C13" s="176"/>
      <c r="D13" s="60" t="s">
        <v>110</v>
      </c>
      <c r="E13" s="176"/>
      <c r="F13" s="176"/>
    </row>
    <row r="14" spans="1:6" ht="18.95" customHeight="1">
      <c r="A14" s="60" t="s">
        <v>69</v>
      </c>
      <c r="B14" s="176"/>
      <c r="C14" s="176"/>
      <c r="D14" s="61"/>
      <c r="E14" s="176"/>
      <c r="F14" s="176"/>
    </row>
    <row r="15" spans="1:6" ht="18.95" customHeight="1">
      <c r="A15" s="60" t="s">
        <v>92</v>
      </c>
      <c r="B15" s="176">
        <v>7</v>
      </c>
      <c r="C15" s="176">
        <v>6</v>
      </c>
      <c r="D15" s="60" t="s">
        <v>111</v>
      </c>
      <c r="E15" s="176"/>
      <c r="F15" s="176">
        <v>1</v>
      </c>
    </row>
    <row r="16" spans="1:6" ht="18.95" customHeight="1">
      <c r="A16" s="62" t="s">
        <v>93</v>
      </c>
      <c r="B16" s="177">
        <v>102</v>
      </c>
      <c r="C16" s="177">
        <v>110</v>
      </c>
      <c r="D16" s="62" t="s">
        <v>112</v>
      </c>
      <c r="E16" s="177">
        <v>146</v>
      </c>
      <c r="F16" s="177">
        <v>188</v>
      </c>
    </row>
    <row r="17" spans="1:6" ht="18.95" customHeight="1">
      <c r="A17" s="53" t="s">
        <v>94</v>
      </c>
      <c r="B17" s="173"/>
      <c r="C17" s="173"/>
      <c r="D17" s="53" t="s">
        <v>113</v>
      </c>
      <c r="E17" s="173"/>
      <c r="F17" s="173"/>
    </row>
    <row r="18" spans="1:6" ht="18.95" customHeight="1">
      <c r="A18" s="53" t="s">
        <v>95</v>
      </c>
      <c r="B18" s="173"/>
      <c r="C18" s="173"/>
      <c r="D18" s="53" t="s">
        <v>114</v>
      </c>
      <c r="E18" s="181">
        <v>10</v>
      </c>
      <c r="F18" s="181">
        <v>10</v>
      </c>
    </row>
    <row r="19" spans="1:6" ht="18.95" customHeight="1">
      <c r="A19" s="53" t="s">
        <v>96</v>
      </c>
      <c r="B19" s="177">
        <v>102</v>
      </c>
      <c r="C19" s="177">
        <v>110</v>
      </c>
      <c r="D19" s="53" t="s">
        <v>115</v>
      </c>
      <c r="E19" s="181">
        <v>156</v>
      </c>
      <c r="F19" s="181">
        <v>198</v>
      </c>
    </row>
    <row r="20" spans="1:6" ht="18.95" customHeight="1">
      <c r="A20" s="63"/>
      <c r="B20" s="178"/>
      <c r="C20" s="179"/>
      <c r="D20" s="53" t="s">
        <v>116</v>
      </c>
      <c r="E20" s="181">
        <f>B19-E19</f>
        <v>-54</v>
      </c>
      <c r="F20" s="181">
        <f>C19-F19</f>
        <v>-88</v>
      </c>
    </row>
    <row r="21" spans="1:6" ht="18.95" customHeight="1">
      <c r="A21" s="53" t="s">
        <v>97</v>
      </c>
      <c r="B21" s="173">
        <v>589</v>
      </c>
      <c r="C21" s="173">
        <v>417</v>
      </c>
      <c r="D21" s="172" t="s">
        <v>212</v>
      </c>
      <c r="E21" s="181">
        <v>535</v>
      </c>
      <c r="F21" s="181">
        <v>329</v>
      </c>
    </row>
    <row r="22" spans="1:6" ht="18.95" customHeight="1">
      <c r="A22" s="64" t="s">
        <v>57</v>
      </c>
      <c r="B22" s="173">
        <f>SUM(B19:B21)</f>
        <v>691</v>
      </c>
      <c r="C22" s="173">
        <v>527</v>
      </c>
      <c r="D22" s="64" t="s">
        <v>57</v>
      </c>
      <c r="E22" s="173">
        <f>E19+E21</f>
        <v>691</v>
      </c>
      <c r="F22" s="173">
        <v>527</v>
      </c>
    </row>
    <row r="23" spans="1:6" ht="45" customHeight="1">
      <c r="A23" s="199" t="s">
        <v>213</v>
      </c>
      <c r="B23" s="200"/>
      <c r="C23" s="200"/>
      <c r="D23" s="200"/>
      <c r="E23" s="200"/>
      <c r="F23" s="200"/>
    </row>
    <row r="24" spans="1:6" ht="21" customHeight="1">
      <c r="D24" s="171"/>
    </row>
  </sheetData>
  <mergeCells count="3">
    <mergeCell ref="A2:F2"/>
    <mergeCell ref="E3:F3"/>
    <mergeCell ref="A23:F23"/>
  </mergeCells>
  <phoneticPr fontId="13" type="noConversion"/>
  <printOptions horizontalCentered="1"/>
  <pageMargins left="0.30694444444444402" right="0.30694444444444402" top="0.55486111111111103" bottom="0.55486111111111103" header="0.29861111111111099" footer="0.29861111111111099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D10" sqref="D10"/>
    </sheetView>
  </sheetViews>
  <sheetFormatPr defaultColWidth="9" defaultRowHeight="13.5"/>
  <cols>
    <col min="1" max="1" width="29.375" style="19" customWidth="1"/>
    <col min="2" max="2" width="9" style="19"/>
    <col min="3" max="3" width="13.5" style="19" customWidth="1"/>
    <col min="4" max="4" width="13.125" style="19" customWidth="1"/>
    <col min="5" max="5" width="28.875" style="19" customWidth="1"/>
    <col min="6" max="6" width="10.375" style="66" customWidth="1"/>
    <col min="7" max="8" width="17.75" style="66" customWidth="1"/>
    <col min="9" max="16384" width="9" style="19"/>
  </cols>
  <sheetData>
    <row r="1" spans="1:8">
      <c r="A1" s="19" t="s">
        <v>218</v>
      </c>
    </row>
    <row r="2" spans="1:8" ht="35.1" customHeight="1">
      <c r="A2" s="201" t="s">
        <v>117</v>
      </c>
      <c r="B2" s="201"/>
      <c r="C2" s="201"/>
      <c r="D2" s="201"/>
      <c r="E2" s="201"/>
      <c r="F2" s="201"/>
      <c r="G2" s="201"/>
      <c r="H2" s="201"/>
    </row>
    <row r="3" spans="1:8" ht="14.25">
      <c r="A3" s="9" t="s">
        <v>1</v>
      </c>
      <c r="B3" s="67"/>
      <c r="C3" s="67"/>
      <c r="D3" s="68"/>
      <c r="E3" s="68"/>
      <c r="F3" s="67"/>
      <c r="G3" s="67"/>
      <c r="H3" s="69"/>
    </row>
    <row r="4" spans="1:8" ht="24.75" customHeight="1">
      <c r="A4" s="45" t="s">
        <v>3</v>
      </c>
      <c r="B4" s="45" t="s">
        <v>118</v>
      </c>
      <c r="C4" s="41" t="s">
        <v>29</v>
      </c>
      <c r="D4" s="41" t="s">
        <v>30</v>
      </c>
      <c r="E4" s="41" t="s">
        <v>119</v>
      </c>
      <c r="F4" s="41" t="s">
        <v>118</v>
      </c>
      <c r="G4" s="41" t="s">
        <v>29</v>
      </c>
      <c r="H4" s="41" t="s">
        <v>30</v>
      </c>
    </row>
    <row r="5" spans="1:8" ht="21" customHeight="1">
      <c r="A5" s="70" t="s">
        <v>120</v>
      </c>
      <c r="B5" s="64" t="s">
        <v>121</v>
      </c>
      <c r="C5" s="64"/>
      <c r="D5" s="64" t="s">
        <v>121</v>
      </c>
      <c r="E5" s="70" t="s">
        <v>122</v>
      </c>
      <c r="F5" s="71" t="s">
        <v>121</v>
      </c>
      <c r="G5" s="71" t="s">
        <v>121</v>
      </c>
      <c r="H5" s="71" t="s">
        <v>121</v>
      </c>
    </row>
    <row r="6" spans="1:8" ht="21" customHeight="1">
      <c r="A6" s="70" t="s">
        <v>123</v>
      </c>
      <c r="B6" s="64" t="s">
        <v>124</v>
      </c>
      <c r="C6" s="4">
        <v>0</v>
      </c>
      <c r="D6" s="4">
        <v>0</v>
      </c>
      <c r="E6" s="70" t="s">
        <v>125</v>
      </c>
      <c r="F6" s="71" t="s">
        <v>126</v>
      </c>
      <c r="G6" s="71"/>
      <c r="H6" s="71"/>
    </row>
    <row r="7" spans="1:8" ht="21" customHeight="1">
      <c r="A7" s="70" t="s">
        <v>127</v>
      </c>
      <c r="B7" s="72" t="s">
        <v>124</v>
      </c>
      <c r="C7" s="4">
        <v>0</v>
      </c>
      <c r="D7" s="4">
        <v>0</v>
      </c>
      <c r="E7" s="70" t="s">
        <v>128</v>
      </c>
      <c r="F7" s="71" t="s">
        <v>126</v>
      </c>
      <c r="G7" s="71"/>
      <c r="H7" s="71"/>
    </row>
    <row r="8" spans="1:8" ht="21" customHeight="1">
      <c r="A8" s="70" t="s">
        <v>129</v>
      </c>
      <c r="B8" s="64" t="s">
        <v>124</v>
      </c>
      <c r="C8" s="4">
        <v>0</v>
      </c>
      <c r="D8" s="4">
        <v>0</v>
      </c>
      <c r="E8" s="73" t="s">
        <v>130</v>
      </c>
      <c r="F8" s="71" t="s">
        <v>126</v>
      </c>
      <c r="G8" s="71"/>
      <c r="H8" s="71"/>
    </row>
    <row r="9" spans="1:8" ht="21" customHeight="1">
      <c r="A9" s="70" t="s">
        <v>131</v>
      </c>
      <c r="B9" s="72" t="s">
        <v>124</v>
      </c>
      <c r="C9" s="4">
        <v>0</v>
      </c>
      <c r="D9" s="4">
        <v>0</v>
      </c>
      <c r="E9" s="73" t="s">
        <v>132</v>
      </c>
      <c r="F9" s="71" t="s">
        <v>126</v>
      </c>
      <c r="G9" s="71"/>
      <c r="H9" s="71"/>
    </row>
    <row r="10" spans="1:8" ht="21" customHeight="1">
      <c r="A10" s="70" t="s">
        <v>133</v>
      </c>
      <c r="B10" s="72" t="s">
        <v>124</v>
      </c>
      <c r="C10" s="4">
        <v>0</v>
      </c>
      <c r="D10" s="4">
        <v>0</v>
      </c>
      <c r="E10" s="73" t="s">
        <v>134</v>
      </c>
      <c r="F10" s="71" t="s">
        <v>126</v>
      </c>
      <c r="G10" s="71"/>
      <c r="H10" s="71"/>
    </row>
    <row r="11" spans="1:8" ht="21" customHeight="1">
      <c r="A11" s="70" t="s">
        <v>135</v>
      </c>
      <c r="B11" s="72" t="s">
        <v>124</v>
      </c>
      <c r="C11" s="4">
        <v>0</v>
      </c>
      <c r="D11" s="4">
        <v>0</v>
      </c>
      <c r="E11" s="70" t="s">
        <v>136</v>
      </c>
      <c r="F11" s="71" t="s">
        <v>126</v>
      </c>
      <c r="G11" s="88"/>
      <c r="H11" s="88"/>
    </row>
    <row r="12" spans="1:8" ht="21" customHeight="1">
      <c r="A12" s="70" t="s">
        <v>137</v>
      </c>
      <c r="B12" s="72" t="s">
        <v>124</v>
      </c>
      <c r="C12" s="4">
        <v>0</v>
      </c>
      <c r="D12" s="4">
        <v>0</v>
      </c>
      <c r="E12" s="70" t="s">
        <v>138</v>
      </c>
      <c r="F12" s="71" t="s">
        <v>121</v>
      </c>
      <c r="G12" s="88"/>
      <c r="H12" s="88"/>
    </row>
    <row r="13" spans="1:8" ht="21" customHeight="1">
      <c r="A13" s="70" t="s">
        <v>139</v>
      </c>
      <c r="B13" s="72" t="s">
        <v>124</v>
      </c>
      <c r="C13" s="4">
        <v>0</v>
      </c>
      <c r="D13" s="4">
        <v>0</v>
      </c>
      <c r="E13" s="70" t="s">
        <v>140</v>
      </c>
      <c r="F13" s="71" t="s">
        <v>124</v>
      </c>
      <c r="G13" s="93">
        <v>26197</v>
      </c>
      <c r="H13" s="93">
        <v>26459</v>
      </c>
    </row>
    <row r="14" spans="1:8" ht="21" customHeight="1">
      <c r="A14" s="73" t="s">
        <v>141</v>
      </c>
      <c r="B14" s="64" t="s">
        <v>124</v>
      </c>
      <c r="C14" s="4">
        <v>0</v>
      </c>
      <c r="D14" s="4">
        <v>0</v>
      </c>
      <c r="E14" s="73" t="s">
        <v>142</v>
      </c>
      <c r="F14" s="71" t="s">
        <v>124</v>
      </c>
      <c r="G14" s="93">
        <v>12593</v>
      </c>
      <c r="H14" s="93">
        <v>12837</v>
      </c>
    </row>
    <row r="15" spans="1:8" ht="21" customHeight="1">
      <c r="A15" s="70" t="s">
        <v>143</v>
      </c>
      <c r="B15" s="64" t="s">
        <v>121</v>
      </c>
      <c r="C15" s="64" t="s">
        <v>121</v>
      </c>
      <c r="D15" s="64" t="s">
        <v>121</v>
      </c>
      <c r="E15" s="70" t="s">
        <v>144</v>
      </c>
      <c r="F15" s="71" t="s">
        <v>121</v>
      </c>
      <c r="G15" s="93"/>
      <c r="H15" s="93"/>
    </row>
    <row r="16" spans="1:8" ht="21" customHeight="1">
      <c r="A16" s="70" t="s">
        <v>145</v>
      </c>
      <c r="B16" s="72" t="s">
        <v>2</v>
      </c>
      <c r="C16" s="2">
        <v>0</v>
      </c>
      <c r="D16" s="2">
        <v>0</v>
      </c>
      <c r="E16" s="70" t="s">
        <v>123</v>
      </c>
      <c r="F16" s="71" t="s">
        <v>124</v>
      </c>
      <c r="G16" s="93">
        <v>4889</v>
      </c>
      <c r="H16" s="93">
        <v>4960</v>
      </c>
    </row>
    <row r="17" spans="1:8" ht="21" customHeight="1">
      <c r="A17" s="70" t="s">
        <v>146</v>
      </c>
      <c r="B17" s="72" t="s">
        <v>2</v>
      </c>
      <c r="C17" s="2">
        <v>0</v>
      </c>
      <c r="D17" s="2">
        <v>0</v>
      </c>
      <c r="E17" s="70" t="s">
        <v>147</v>
      </c>
      <c r="F17" s="71" t="s">
        <v>124</v>
      </c>
      <c r="G17" s="93">
        <v>3343</v>
      </c>
      <c r="H17" s="93">
        <v>3384</v>
      </c>
    </row>
    <row r="18" spans="1:8" ht="21" customHeight="1">
      <c r="A18" s="73" t="s">
        <v>148</v>
      </c>
      <c r="B18" s="64" t="s">
        <v>2</v>
      </c>
      <c r="C18" s="2">
        <v>0</v>
      </c>
      <c r="D18" s="2">
        <v>0</v>
      </c>
      <c r="E18" s="73" t="s">
        <v>149</v>
      </c>
      <c r="F18" s="71" t="s">
        <v>124</v>
      </c>
      <c r="G18" s="93">
        <v>1546</v>
      </c>
      <c r="H18" s="93">
        <v>1576</v>
      </c>
    </row>
    <row r="19" spans="1:8" ht="21" customHeight="1">
      <c r="A19" s="70" t="s">
        <v>150</v>
      </c>
      <c r="B19" s="72" t="s">
        <v>151</v>
      </c>
      <c r="C19" s="2">
        <v>0</v>
      </c>
      <c r="D19" s="2">
        <v>0</v>
      </c>
      <c r="E19" s="70" t="s">
        <v>139</v>
      </c>
      <c r="F19" s="71" t="s">
        <v>124</v>
      </c>
      <c r="G19" s="93">
        <v>343</v>
      </c>
      <c r="H19" s="93">
        <v>3384</v>
      </c>
    </row>
    <row r="20" spans="1:8" ht="21" customHeight="1">
      <c r="A20" s="70" t="s">
        <v>152</v>
      </c>
      <c r="B20" s="72" t="s">
        <v>151</v>
      </c>
      <c r="C20" s="2">
        <v>0</v>
      </c>
      <c r="D20" s="2">
        <v>0</v>
      </c>
      <c r="E20" s="70" t="s">
        <v>143</v>
      </c>
      <c r="F20" s="71" t="s">
        <v>121</v>
      </c>
      <c r="G20" s="88"/>
      <c r="H20" s="88"/>
    </row>
    <row r="21" spans="1:8" ht="21" customHeight="1">
      <c r="A21" s="70" t="s">
        <v>153</v>
      </c>
      <c r="B21" s="72" t="s">
        <v>151</v>
      </c>
      <c r="C21" s="2">
        <v>0</v>
      </c>
      <c r="D21" s="2">
        <v>0</v>
      </c>
      <c r="E21" s="70" t="s">
        <v>154</v>
      </c>
      <c r="F21" s="71" t="s">
        <v>126</v>
      </c>
      <c r="G21" s="88">
        <v>204889689</v>
      </c>
      <c r="H21" s="88">
        <v>218657658.72</v>
      </c>
    </row>
    <row r="22" spans="1:8" ht="21" customHeight="1">
      <c r="A22" s="70" t="s">
        <v>155</v>
      </c>
      <c r="B22" s="72" t="s">
        <v>151</v>
      </c>
      <c r="C22" s="2">
        <v>0</v>
      </c>
      <c r="D22" s="2">
        <v>0</v>
      </c>
      <c r="E22" s="70" t="s">
        <v>156</v>
      </c>
      <c r="F22" s="71" t="s">
        <v>126</v>
      </c>
      <c r="G22" s="88">
        <v>204889689</v>
      </c>
      <c r="H22" s="88">
        <v>218657658.72</v>
      </c>
    </row>
    <row r="23" spans="1:8" ht="21" customHeight="1">
      <c r="A23" s="70" t="s">
        <v>157</v>
      </c>
      <c r="B23" s="72" t="s">
        <v>158</v>
      </c>
      <c r="C23" s="2">
        <v>0</v>
      </c>
      <c r="D23" s="2">
        <v>0</v>
      </c>
      <c r="E23" s="70" t="s">
        <v>150</v>
      </c>
      <c r="F23" s="71" t="s">
        <v>151</v>
      </c>
      <c r="G23" s="93">
        <v>25</v>
      </c>
      <c r="H23" s="93">
        <v>24</v>
      </c>
    </row>
    <row r="24" spans="1:8" ht="21" customHeight="1">
      <c r="A24" s="70" t="s">
        <v>159</v>
      </c>
      <c r="B24" s="64" t="s">
        <v>121</v>
      </c>
      <c r="C24" s="74" t="s">
        <v>121</v>
      </c>
      <c r="D24" s="74" t="s">
        <v>121</v>
      </c>
      <c r="E24" s="70" t="s">
        <v>157</v>
      </c>
      <c r="F24" s="71" t="s">
        <v>158</v>
      </c>
      <c r="G24" s="88">
        <v>61289</v>
      </c>
      <c r="H24" s="88">
        <v>64615</v>
      </c>
    </row>
    <row r="25" spans="1:8" ht="21" customHeight="1">
      <c r="A25" s="73" t="s">
        <v>160</v>
      </c>
      <c r="B25" s="64" t="s">
        <v>2</v>
      </c>
      <c r="C25" s="2">
        <v>0</v>
      </c>
      <c r="D25" s="2">
        <v>0</v>
      </c>
      <c r="E25" s="70" t="s">
        <v>161</v>
      </c>
      <c r="F25" s="71" t="s">
        <v>158</v>
      </c>
      <c r="G25" s="88">
        <v>57168</v>
      </c>
      <c r="H25" s="88">
        <v>6283</v>
      </c>
    </row>
    <row r="26" spans="1:8" ht="14.25">
      <c r="A26" s="5"/>
      <c r="B26" s="5"/>
      <c r="C26" s="5"/>
      <c r="D26" s="5"/>
      <c r="E26" s="5"/>
      <c r="F26" s="1"/>
      <c r="G26" s="1"/>
      <c r="H26" s="1"/>
    </row>
  </sheetData>
  <mergeCells count="1">
    <mergeCell ref="A2:H2"/>
  </mergeCells>
  <phoneticPr fontId="13" type="noConversion"/>
  <pageMargins left="0.50347222222222199" right="0.30694444444444402" top="0.35763888888888901" bottom="0.35763888888888901" header="0.29861111111111099" footer="0.29861111111111099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9" sqref="C9"/>
    </sheetView>
  </sheetViews>
  <sheetFormatPr defaultColWidth="9" defaultRowHeight="13.5"/>
  <cols>
    <col min="1" max="1" width="30.375" style="19" customWidth="1"/>
    <col min="2" max="2" width="9" style="66"/>
    <col min="3" max="4" width="17.375" style="19" customWidth="1"/>
    <col min="5" max="5" width="35.625" style="19" customWidth="1"/>
    <col min="6" max="6" width="9" style="66"/>
    <col min="7" max="16384" width="9" style="19"/>
  </cols>
  <sheetData>
    <row r="1" spans="1:8">
      <c r="A1" s="19" t="s">
        <v>217</v>
      </c>
    </row>
    <row r="2" spans="1:8" ht="36.75">
      <c r="A2" s="187" t="s">
        <v>162</v>
      </c>
      <c r="B2" s="187"/>
      <c r="C2" s="187"/>
      <c r="D2" s="187"/>
      <c r="E2" s="187"/>
      <c r="F2" s="187"/>
      <c r="G2" s="187"/>
      <c r="H2" s="187"/>
    </row>
    <row r="3" spans="1:8" ht="14.25">
      <c r="A3" s="5" t="s">
        <v>1</v>
      </c>
      <c r="B3" s="1"/>
      <c r="C3" s="5"/>
      <c r="D3" s="5"/>
      <c r="E3" s="5"/>
      <c r="F3" s="1"/>
      <c r="G3" s="5"/>
      <c r="H3" s="3"/>
    </row>
    <row r="4" spans="1:8" ht="28.5">
      <c r="A4" s="75" t="s">
        <v>3</v>
      </c>
      <c r="B4" s="76" t="s">
        <v>118</v>
      </c>
      <c r="C4" s="76" t="s">
        <v>29</v>
      </c>
      <c r="D4" s="76" t="s">
        <v>30</v>
      </c>
      <c r="E4" s="76" t="s">
        <v>163</v>
      </c>
      <c r="F4" s="76" t="s">
        <v>118</v>
      </c>
      <c r="G4" s="77" t="s">
        <v>29</v>
      </c>
      <c r="H4" s="78" t="s">
        <v>30</v>
      </c>
    </row>
    <row r="5" spans="1:8" ht="19.5" customHeight="1">
      <c r="A5" s="79" t="s">
        <v>164</v>
      </c>
      <c r="B5" s="99" t="s">
        <v>121</v>
      </c>
      <c r="C5" s="97"/>
      <c r="D5" s="97"/>
      <c r="E5" s="80" t="s">
        <v>165</v>
      </c>
      <c r="F5" s="99" t="s">
        <v>126</v>
      </c>
      <c r="G5" s="97"/>
      <c r="H5" s="103"/>
    </row>
    <row r="6" spans="1:8" ht="19.5" customHeight="1">
      <c r="A6" s="79" t="s">
        <v>166</v>
      </c>
      <c r="B6" s="99" t="s">
        <v>124</v>
      </c>
      <c r="C6" s="104">
        <v>9230</v>
      </c>
      <c r="D6" s="104">
        <v>9896</v>
      </c>
      <c r="E6" s="80" t="s">
        <v>167</v>
      </c>
      <c r="F6" s="99" t="s">
        <v>126</v>
      </c>
      <c r="G6" s="97"/>
      <c r="H6" s="103"/>
    </row>
    <row r="7" spans="1:8" ht="19.5" customHeight="1">
      <c r="A7" s="79" t="s">
        <v>168</v>
      </c>
      <c r="B7" s="99" t="s">
        <v>124</v>
      </c>
      <c r="C7" s="104">
        <v>7066</v>
      </c>
      <c r="D7" s="104">
        <v>7577</v>
      </c>
      <c r="E7" s="81" t="s">
        <v>169</v>
      </c>
      <c r="F7" s="99" t="s">
        <v>126</v>
      </c>
      <c r="G7" s="97"/>
      <c r="H7" s="103"/>
    </row>
    <row r="8" spans="1:8" ht="19.5" customHeight="1">
      <c r="A8" s="79" t="s">
        <v>170</v>
      </c>
      <c r="B8" s="99" t="s">
        <v>124</v>
      </c>
      <c r="C8" s="104">
        <v>2164</v>
      </c>
      <c r="D8" s="104">
        <v>2319</v>
      </c>
      <c r="E8" s="81" t="s">
        <v>171</v>
      </c>
      <c r="F8" s="99" t="s">
        <v>126</v>
      </c>
      <c r="G8" s="97"/>
      <c r="H8" s="103"/>
    </row>
    <row r="9" spans="1:8" ht="19.5" customHeight="1">
      <c r="A9" s="79" t="s">
        <v>172</v>
      </c>
      <c r="B9" s="99" t="s">
        <v>124</v>
      </c>
      <c r="C9" s="104">
        <v>7066</v>
      </c>
      <c r="D9" s="104">
        <v>7577</v>
      </c>
      <c r="E9" s="81" t="s">
        <v>173</v>
      </c>
      <c r="F9" s="99" t="s">
        <v>124</v>
      </c>
      <c r="G9" s="97"/>
      <c r="H9" s="103"/>
    </row>
    <row r="10" spans="1:8" ht="19.5" customHeight="1">
      <c r="A10" s="79" t="s">
        <v>174</v>
      </c>
      <c r="B10" s="99" t="s">
        <v>121</v>
      </c>
      <c r="C10" s="104"/>
      <c r="D10" s="104"/>
      <c r="E10" s="80" t="s">
        <v>175</v>
      </c>
      <c r="F10" s="99" t="s">
        <v>124</v>
      </c>
      <c r="G10" s="97"/>
      <c r="H10" s="103"/>
    </row>
    <row r="11" spans="1:8" ht="19.5" customHeight="1">
      <c r="A11" s="79" t="s">
        <v>176</v>
      </c>
      <c r="B11" s="99" t="s">
        <v>126</v>
      </c>
      <c r="C11" s="89">
        <v>341010314</v>
      </c>
      <c r="D11" s="90">
        <v>344800000</v>
      </c>
      <c r="E11" s="80" t="s">
        <v>177</v>
      </c>
      <c r="F11" s="99" t="s">
        <v>121</v>
      </c>
      <c r="G11" s="97"/>
      <c r="H11" s="103"/>
    </row>
    <row r="12" spans="1:8" ht="19.5" customHeight="1">
      <c r="A12" s="79" t="s">
        <v>178</v>
      </c>
      <c r="B12" s="99" t="s">
        <v>126</v>
      </c>
      <c r="C12" s="89">
        <v>341010314</v>
      </c>
      <c r="D12" s="90">
        <v>344800000</v>
      </c>
      <c r="E12" s="82" t="s">
        <v>179</v>
      </c>
      <c r="F12" s="99" t="s">
        <v>124</v>
      </c>
      <c r="G12" s="94"/>
      <c r="H12" s="105"/>
    </row>
    <row r="13" spans="1:8" ht="19.5" customHeight="1">
      <c r="A13" s="79" t="s">
        <v>180</v>
      </c>
      <c r="B13" s="99" t="s">
        <v>151</v>
      </c>
      <c r="C13" s="95">
        <v>9.5</v>
      </c>
      <c r="D13" s="95">
        <v>9.5</v>
      </c>
      <c r="E13" s="53" t="s">
        <v>181</v>
      </c>
      <c r="F13" s="99" t="s">
        <v>158</v>
      </c>
      <c r="G13" s="97"/>
      <c r="H13" s="103"/>
    </row>
    <row r="14" spans="1:8" ht="19.5" customHeight="1">
      <c r="A14" s="79" t="s">
        <v>182</v>
      </c>
      <c r="B14" s="99" t="s">
        <v>158</v>
      </c>
      <c r="C14" s="90">
        <v>48261</v>
      </c>
      <c r="D14" s="90">
        <v>45506</v>
      </c>
      <c r="E14" s="53" t="s">
        <v>183</v>
      </c>
      <c r="F14" s="99" t="s">
        <v>158</v>
      </c>
      <c r="G14" s="97"/>
      <c r="H14" s="103"/>
    </row>
    <row r="15" spans="1:8" ht="19.5" customHeight="1">
      <c r="A15" s="79" t="s">
        <v>184</v>
      </c>
      <c r="B15" s="99" t="s">
        <v>121</v>
      </c>
      <c r="C15" s="90"/>
      <c r="D15" s="90"/>
      <c r="E15" s="53" t="s">
        <v>185</v>
      </c>
      <c r="F15" s="99" t="s">
        <v>158</v>
      </c>
      <c r="G15" s="97"/>
      <c r="H15" s="103"/>
    </row>
    <row r="16" spans="1:8" ht="19.5" customHeight="1">
      <c r="A16" s="83" t="s">
        <v>186</v>
      </c>
      <c r="B16" s="99" t="s">
        <v>126</v>
      </c>
      <c r="C16" s="89">
        <v>25575774</v>
      </c>
      <c r="D16" s="89">
        <v>25860000</v>
      </c>
      <c r="E16" s="53" t="s">
        <v>187</v>
      </c>
      <c r="F16" s="99" t="s">
        <v>121</v>
      </c>
      <c r="G16" s="97"/>
      <c r="H16" s="103"/>
    </row>
    <row r="17" spans="1:8" ht="19.5" customHeight="1">
      <c r="A17" s="79" t="s">
        <v>188</v>
      </c>
      <c r="B17" s="64" t="s">
        <v>121</v>
      </c>
      <c r="C17" s="91"/>
      <c r="D17" s="91"/>
      <c r="E17" s="53" t="s">
        <v>189</v>
      </c>
      <c r="F17" s="99" t="s">
        <v>124</v>
      </c>
      <c r="G17" s="96"/>
      <c r="H17" s="106"/>
    </row>
    <row r="18" spans="1:8" ht="19.5" customHeight="1">
      <c r="A18" s="79" t="s">
        <v>190</v>
      </c>
      <c r="B18" s="64" t="s">
        <v>126</v>
      </c>
      <c r="C18" s="65"/>
      <c r="D18" s="65"/>
      <c r="E18" s="53" t="s">
        <v>191</v>
      </c>
      <c r="F18" s="99" t="s">
        <v>158</v>
      </c>
      <c r="G18" s="97"/>
      <c r="H18" s="103"/>
    </row>
    <row r="19" spans="1:8" ht="19.5" customHeight="1">
      <c r="A19" s="84" t="s">
        <v>192</v>
      </c>
      <c r="B19" s="85" t="s">
        <v>2</v>
      </c>
      <c r="C19" s="92"/>
      <c r="D19" s="92"/>
      <c r="E19" s="86" t="s">
        <v>193</v>
      </c>
      <c r="F19" s="102" t="s">
        <v>158</v>
      </c>
      <c r="G19" s="98"/>
      <c r="H19" s="107"/>
    </row>
    <row r="20" spans="1:8" ht="14.25">
      <c r="A20" s="5"/>
      <c r="B20" s="1"/>
      <c r="C20" s="5"/>
      <c r="D20" s="5"/>
      <c r="E20" s="5"/>
      <c r="F20" s="1"/>
      <c r="G20" s="5"/>
      <c r="H20" s="3"/>
    </row>
  </sheetData>
  <mergeCells count="1">
    <mergeCell ref="A2:H2"/>
  </mergeCells>
  <phoneticPr fontId="13" type="noConversion"/>
  <pageMargins left="0.50347222222222199" right="0.50347222222222199" top="0.55486111111111103" bottom="0.55486111111111103" header="0.29861111111111099" footer="0.298611111111110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5" sqref="C5"/>
    </sheetView>
  </sheetViews>
  <sheetFormatPr defaultColWidth="9" defaultRowHeight="13.5"/>
  <cols>
    <col min="1" max="1" width="22.375" style="19" customWidth="1"/>
    <col min="2" max="2" width="9" style="66"/>
    <col min="3" max="3" width="15.375" style="19" customWidth="1"/>
    <col min="4" max="4" width="16.25" style="19" customWidth="1"/>
    <col min="5" max="5" width="22.875" style="19" customWidth="1"/>
    <col min="6" max="6" width="9" style="66"/>
    <col min="7" max="7" width="13.875" style="66" customWidth="1"/>
    <col min="8" max="8" width="14.75" style="66" customWidth="1"/>
    <col min="9" max="16384" width="9" style="19"/>
  </cols>
  <sheetData>
    <row r="1" spans="1:8">
      <c r="A1" s="19" t="s">
        <v>216</v>
      </c>
    </row>
    <row r="2" spans="1:8" ht="36.75">
      <c r="A2" s="187" t="s">
        <v>194</v>
      </c>
      <c r="B2" s="187"/>
      <c r="C2" s="187"/>
      <c r="D2" s="187"/>
      <c r="E2" s="187"/>
      <c r="F2" s="187"/>
      <c r="G2" s="187"/>
      <c r="H2" s="187"/>
    </row>
    <row r="3" spans="1:8" ht="24" customHeight="1">
      <c r="A3" s="5" t="s">
        <v>1</v>
      </c>
      <c r="B3" s="1"/>
      <c r="C3" s="5"/>
      <c r="D3" s="5"/>
      <c r="E3" s="5"/>
      <c r="F3" s="1"/>
      <c r="G3" s="1"/>
      <c r="H3" s="1"/>
    </row>
    <row r="4" spans="1:8" ht="36.950000000000003" customHeight="1">
      <c r="A4" s="115" t="s">
        <v>3</v>
      </c>
      <c r="B4" s="116" t="s">
        <v>118</v>
      </c>
      <c r="C4" s="116" t="s">
        <v>29</v>
      </c>
      <c r="D4" s="116" t="s">
        <v>30</v>
      </c>
      <c r="E4" s="116" t="s">
        <v>3</v>
      </c>
      <c r="F4" s="116" t="s">
        <v>118</v>
      </c>
      <c r="G4" s="116" t="s">
        <v>29</v>
      </c>
      <c r="H4" s="117" t="s">
        <v>30</v>
      </c>
    </row>
    <row r="5" spans="1:8" ht="34.5" customHeight="1">
      <c r="A5" s="118" t="s">
        <v>195</v>
      </c>
      <c r="B5" s="99" t="s">
        <v>121</v>
      </c>
      <c r="C5" s="97" t="s">
        <v>121</v>
      </c>
      <c r="D5" s="97" t="s">
        <v>121</v>
      </c>
      <c r="E5" s="73" t="s">
        <v>196</v>
      </c>
      <c r="F5" s="99" t="s">
        <v>124</v>
      </c>
      <c r="G5" s="99">
        <v>1</v>
      </c>
      <c r="H5" s="119">
        <v>2</v>
      </c>
    </row>
    <row r="6" spans="1:8" ht="34.5" customHeight="1">
      <c r="A6" s="120" t="s">
        <v>123</v>
      </c>
      <c r="B6" s="99" t="s">
        <v>124</v>
      </c>
      <c r="C6" s="100">
        <v>7509</v>
      </c>
      <c r="D6" s="100">
        <v>6004</v>
      </c>
      <c r="E6" s="73" t="s">
        <v>197</v>
      </c>
      <c r="F6" s="99" t="s">
        <v>121</v>
      </c>
      <c r="G6" s="99"/>
      <c r="H6" s="119"/>
    </row>
    <row r="7" spans="1:8" ht="34.5" customHeight="1">
      <c r="A7" s="118" t="s">
        <v>198</v>
      </c>
      <c r="B7" s="99" t="s">
        <v>124</v>
      </c>
      <c r="C7" s="100">
        <v>2742</v>
      </c>
      <c r="D7" s="129">
        <v>2752</v>
      </c>
      <c r="E7" s="73" t="s">
        <v>123</v>
      </c>
      <c r="F7" s="99" t="s">
        <v>124</v>
      </c>
      <c r="G7" s="100"/>
      <c r="H7" s="121"/>
    </row>
    <row r="8" spans="1:8" ht="34.5" customHeight="1">
      <c r="A8" s="120" t="s">
        <v>143</v>
      </c>
      <c r="B8" s="99" t="s">
        <v>121</v>
      </c>
      <c r="C8" s="131">
        <v>99294863</v>
      </c>
      <c r="D8" s="132">
        <v>101218145.89</v>
      </c>
      <c r="E8" s="55" t="s">
        <v>139</v>
      </c>
      <c r="F8" s="99" t="s">
        <v>124</v>
      </c>
      <c r="G8" s="100"/>
      <c r="H8" s="121"/>
    </row>
    <row r="9" spans="1:8" ht="34.5" customHeight="1">
      <c r="A9" s="120" t="s">
        <v>199</v>
      </c>
      <c r="B9" s="99" t="s">
        <v>126</v>
      </c>
      <c r="C9" s="131">
        <v>99294863</v>
      </c>
      <c r="D9" s="132">
        <v>101218145.89</v>
      </c>
      <c r="E9" s="87" t="s">
        <v>143</v>
      </c>
      <c r="F9" s="99" t="s">
        <v>126</v>
      </c>
      <c r="G9" s="101"/>
      <c r="H9" s="122"/>
    </row>
    <row r="10" spans="1:8" ht="34.5" customHeight="1">
      <c r="A10" s="120" t="s">
        <v>200</v>
      </c>
      <c r="B10" s="99" t="s">
        <v>126</v>
      </c>
      <c r="C10" s="131">
        <v>99294863</v>
      </c>
      <c r="D10" s="132">
        <v>101218145.89</v>
      </c>
      <c r="E10" s="87" t="s">
        <v>201</v>
      </c>
      <c r="F10" s="99" t="s">
        <v>151</v>
      </c>
      <c r="G10" s="99"/>
      <c r="H10" s="119"/>
    </row>
    <row r="11" spans="1:8" ht="34.5" customHeight="1">
      <c r="A11" s="118" t="s">
        <v>201</v>
      </c>
      <c r="B11" s="99" t="s">
        <v>151</v>
      </c>
      <c r="C11" s="130">
        <v>0.7</v>
      </c>
      <c r="D11" s="130">
        <v>0.7</v>
      </c>
      <c r="E11" s="73" t="s">
        <v>157</v>
      </c>
      <c r="F11" s="99" t="s">
        <v>158</v>
      </c>
      <c r="G11" s="101"/>
      <c r="H11" s="122"/>
    </row>
    <row r="12" spans="1:8" ht="34.5" customHeight="1">
      <c r="A12" s="118" t="s">
        <v>157</v>
      </c>
      <c r="B12" s="99" t="s">
        <v>158</v>
      </c>
      <c r="C12" s="101">
        <v>36036</v>
      </c>
      <c r="D12" s="101">
        <v>39600</v>
      </c>
      <c r="E12" s="73" t="s">
        <v>202</v>
      </c>
      <c r="F12" s="99" t="s">
        <v>126</v>
      </c>
      <c r="G12" s="101"/>
      <c r="H12" s="122"/>
    </row>
    <row r="13" spans="1:8" ht="34.5" customHeight="1">
      <c r="A13" s="120" t="s">
        <v>203</v>
      </c>
      <c r="B13" s="99" t="s">
        <v>124</v>
      </c>
      <c r="C13" s="99">
        <v>130</v>
      </c>
      <c r="D13" s="99">
        <v>165</v>
      </c>
      <c r="E13" s="73" t="s">
        <v>204</v>
      </c>
      <c r="F13" s="99" t="s">
        <v>126</v>
      </c>
      <c r="G13" s="101"/>
      <c r="H13" s="122"/>
    </row>
    <row r="14" spans="1:8" ht="34.5" customHeight="1">
      <c r="A14" s="120" t="s">
        <v>205</v>
      </c>
      <c r="B14" s="99" t="s">
        <v>206</v>
      </c>
      <c r="C14" s="100">
        <v>435</v>
      </c>
      <c r="D14" s="100">
        <v>480</v>
      </c>
      <c r="E14" s="73" t="s">
        <v>207</v>
      </c>
      <c r="F14" s="99" t="s">
        <v>124</v>
      </c>
      <c r="G14" s="100"/>
      <c r="H14" s="121"/>
    </row>
    <row r="15" spans="1:8" ht="34.5" customHeight="1">
      <c r="A15" s="123" t="s">
        <v>208</v>
      </c>
      <c r="B15" s="124" t="s">
        <v>124</v>
      </c>
      <c r="C15" s="124">
        <v>532</v>
      </c>
      <c r="D15" s="124">
        <v>550</v>
      </c>
      <c r="E15" s="125"/>
      <c r="F15" s="126"/>
      <c r="G15" s="127"/>
      <c r="H15" s="128"/>
    </row>
    <row r="16" spans="1:8" ht="14.25">
      <c r="A16" s="5"/>
      <c r="B16" s="1"/>
      <c r="C16" s="5"/>
      <c r="D16" s="5"/>
      <c r="E16" s="5"/>
      <c r="F16" s="1"/>
      <c r="G16" s="1"/>
      <c r="H16" s="1"/>
    </row>
  </sheetData>
  <mergeCells count="1">
    <mergeCell ref="A2:H2"/>
  </mergeCells>
  <phoneticPr fontId="13" type="noConversion"/>
  <printOptions horizontalCentered="1"/>
  <pageMargins left="0.30694444444444402" right="0.30694444444444402" top="0.55486111111111103" bottom="0.55486111111111103" header="0.29861111111111099" footer="0.29861111111111099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8" sqref="H18"/>
    </sheetView>
  </sheetViews>
  <sheetFormatPr defaultColWidth="9" defaultRowHeight="13.5"/>
  <cols>
    <col min="1" max="16384" width="9" style="19"/>
  </cols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社保基金预算总表20</vt:lpstr>
      <vt:lpstr>社保基金收入预算表</vt:lpstr>
      <vt:lpstr>社保基金支出预算表</vt:lpstr>
      <vt:lpstr>城乡居民基本养老预算表21</vt:lpstr>
      <vt:lpstr>机关事业单位养老预算表22</vt:lpstr>
      <vt:lpstr>职工基本医疗预算表23</vt:lpstr>
      <vt:lpstr>失业保险预算表24</vt:lpstr>
      <vt:lpstr>机关、城乡养老资料25</vt:lpstr>
      <vt:lpstr>职工医疗资料26</vt:lpstr>
      <vt:lpstr>失业保险资料27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2020-05-06T08:16:31Z</cp:lastPrinted>
  <dcterms:created xsi:type="dcterms:W3CDTF">2006-09-13T11:21:00Z</dcterms:created>
  <dcterms:modified xsi:type="dcterms:W3CDTF">2021-06-17T03:51:45Z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