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一般公共预算“三公”经费支出表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<sst xmlns="http://schemas.openxmlformats.org/spreadsheetml/2006/main" count="1834" uniqueCount="579">
  <si>
    <t>2025年部门预算公开表</t>
  </si>
  <si>
    <t>单位编码：</t>
  </si>
  <si>
    <t>704001</t>
  </si>
  <si>
    <t>单位名称：</t>
  </si>
  <si>
    <t>汨罗市商务粮食局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</si>
  <si>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</si>
  <si>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</si>
  <si>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</si>
  <si>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</si>
  <si>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</si>
  <si>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</si>
  <si>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</si>
  <si>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</si>
  <si>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</si>
  <si>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</si>
  <si>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</si>
  <si>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</si>
  <si>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</si>
  <si>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</si>
  <si>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</si>
  <si>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</si>
  <si>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</si>
  <si>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</si>
  <si>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</si>
  <si>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</si>
  <si>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</si>
  <si>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</si>
  <si>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</si>
  <si>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</si>
  <si>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</si>
  <si>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</si>
  <si>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</si>
  <si>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部门：704_汨罗市商务粮食局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</si>
  <si>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</si>
  <si>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</si>
  <si>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</si>
  <si>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</si>
  <si>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</si>
  <si>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</si>
  <si>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</si>
  <si>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</si>
  <si>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</si>
  <si>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</si>
  <si>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</si>
  <si>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</si>
  <si>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</si>
  <si>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</si>
  <si>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</si>
  <si>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</si>
  <si>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</si>
  <si>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</si>
  <si>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</si>
  <si>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</si>
  <si>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</si>
  <si>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</si>
  <si>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</si>
  <si>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</si>
  <si>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</si>
  <si>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</si>
  <si>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</si>
  <si>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</si>
  <si>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</si>
  <si>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</si>
  <si>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</si>
  <si>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</si>
  <si>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</si>
  <si>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</si>
  <si>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</si>
  <si>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</si>
  <si>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</si>
  <si>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</si>
  <si>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</si>
  <si>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</si>
  <si>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</si>
  <si>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</si>
  <si>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</si>
  <si>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</si>
  <si>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</si>
  <si>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</si>
  <si>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</si>
  <si>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</si>
  <si>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</si>
  <si>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</si>
  <si>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</si>
  <si>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</si>
  <si>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</si>
  <si>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</si>
  <si>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</si>
  <si>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</si>
  <si>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</si>
  <si>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</si>
  <si>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</si>
  <si>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</si>
  <si>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</si>
  <si>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</si>
  <si>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</si>
  <si>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</si>
  <si>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</si>
  <si>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</si>
  <si>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</si>
  <si>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</si>
  <si>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</si>
  <si>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</si>
  <si>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</si>
  <si>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</si>
  <si>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</si>
  <si>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</si>
  <si>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</si>
  <si>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</si>
  <si>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</si>
  <si>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</si>
  <si>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</si>
  <si>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</si>
  <si>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</si>
  <si>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</si>
  <si>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</si>
  <si>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</si>
  <si>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</si>
  <si>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</si>
  <si>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</si>
  <si>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</si>
  <si>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</si>
  <si>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</si>
  <si>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</si>
  <si>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</si>
  <si>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</si>
  <si>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</si>
  <si>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</si>
  <si>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</si>
  <si>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</si>
  <si>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</si>
  <si>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</si>
  <si>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</si>
  <si>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</si>
  <si>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</si>
  <si>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</si>
  <si>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</si>
  <si>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</si>
  <si>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</si>
  <si>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</si>
  <si>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</si>
  <si>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</si>
  <si>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</si>
  <si>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</si>
  <si>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</si>
  <si>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</si>
  <si>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</si>
  <si>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</si>
  <si>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</si>
  <si>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</si>
  <si>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</si>
  <si>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</si>
  <si>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</si>
  <si>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</si>
  <si>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</si>
  <si>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704</t>
  </si>
  <si>
    <t xml:space="preserve">  704001</t>
  </si>
  <si>
    <t xml:space="preserve">  汨罗市商务粮食局</t>
  </si>
  <si>
    <t xml:space="preserve">  704004</t>
  </si>
  <si>
    <t xml:space="preserve">  汨罗市市场建设服务中心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</si>
  <si>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</si>
  <si>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</si>
  <si>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</si>
  <si>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</si>
  <si>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</si>
  <si>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</si>
  <si>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</si>
  <si>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</si>
  <si>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</si>
  <si>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</si>
  <si>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</si>
  <si>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</si>
  <si>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</si>
  <si>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</si>
  <si>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</si>
  <si>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</si>
  <si>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</si>
  <si>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</si>
  <si>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</si>
  <si>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</si>
  <si>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</si>
  <si>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</si>
  <si>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</si>
  <si>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</si>
  <si>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</si>
  <si>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</si>
  <si>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</si>
  <si>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</si>
  <si>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</si>
  <si>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</si>
  <si>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</si>
  <si>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</si>
  <si>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</si>
  <si>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</si>
  <si>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</si>
  <si>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</si>
  <si>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</si>
  <si>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</si>
  <si>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</si>
  <si>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</si>
  <si>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</si>
  <si>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</si>
  <si>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</si>
  <si>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</si>
  <si>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</si>
  <si>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</si>
  <si>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</si>
  <si>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</si>
  <si>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</si>
  <si>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</si>
  <si>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汨罗市市场建设服务中心</t>
  </si>
  <si>
    <t xml:space="preserve">   一般公共服务支出</t>
  </si>
  <si>
    <t xml:space="preserve">     商贸事务</t>
  </si>
  <si>
    <t>50</t>
  </si>
  <si>
    <t xml:space="preserve">  2011350</t>
  </si>
  <si>
    <t xml:space="preserve">      事业运行</t>
  </si>
  <si>
    <t xml:space="preserve">   社会保障和就业支出</t>
  </si>
  <si>
    <t xml:space="preserve">     行政事业单位养老支出</t>
  </si>
  <si>
    <t xml:space="preserve">  2080505</t>
  </si>
  <si>
    <t xml:space="preserve">      机关事业单位基本养老保险缴费支出</t>
  </si>
  <si>
    <t xml:space="preserve">  2080506</t>
  </si>
  <si>
    <t xml:space="preserve">      机关事业单位职业年金缴费支出</t>
  </si>
  <si>
    <t xml:space="preserve">     其他社会保障和就业支出</t>
  </si>
  <si>
    <t xml:space="preserve">  2089999</t>
  </si>
  <si>
    <t xml:space="preserve">      其他社会保障和就业支出</t>
  </si>
  <si>
    <t xml:space="preserve">   卫生健康支出</t>
  </si>
  <si>
    <t xml:space="preserve">     行政事业单位医疗</t>
  </si>
  <si>
    <t xml:space="preserve">  2101102</t>
  </si>
  <si>
    <t xml:space="preserve">      事业单位医疗</t>
  </si>
  <si>
    <t xml:space="preserve">   住房保障支出</t>
  </si>
  <si>
    <t xml:space="preserve">     住房改革支出</t>
  </si>
  <si>
    <t xml:space="preserve">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</si>
  <si>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</si>
  <si>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</si>
  <si>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</si>
  <si>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</si>
  <si>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</si>
  <si>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</si>
  <si>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</si>
  <si>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</si>
  <si>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</si>
  <si>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</si>
  <si>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</si>
  <si>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</si>
  <si>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</si>
  <si>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</si>
  <si>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</si>
  <si>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</si>
  <si>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</si>
  <si>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</si>
  <si>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</si>
  <si>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</si>
  <si>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</si>
  <si>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</si>
  <si>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</si>
  <si>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</si>
  <si>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</si>
  <si>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</si>
  <si>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</si>
  <si>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</si>
  <si>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</si>
  <si>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  事业运行</t>
  </si>
  <si>
    <t xml:space="preserve">    事业单位医疗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</si>
  <si>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</si>
  <si>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</si>
  <si>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</si>
  <si>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</si>
  <si>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</si>
  <si>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</si>
  <si>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</si>
  <si>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</si>
  <si>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</si>
  <si>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</si>
  <si>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</si>
  <si>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</si>
  <si>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</si>
  <si>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</si>
  <si>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</si>
  <si>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</si>
  <si>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</si>
  <si>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</si>
  <si>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</si>
  <si>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</si>
  <si>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208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</si>
  <si>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</si>
  <si>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</si>
  <si>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</si>
  <si>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</si>
  <si>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</si>
  <si>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</si>
  <si>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</si>
  <si>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</si>
  <si>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210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</si>
  <si>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</si>
  <si>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</si>
  <si>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</si>
  <si>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</si>
  <si>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</si>
  <si>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</si>
  <si>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</si>
  <si>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</si>
  <si>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</si>
  <si>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事业运行</t>
  </si>
  <si>
    <t xml:space="preserve">     事业单位医疗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</si>
  <si>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</si>
  <si>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</si>
  <si>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</si>
  <si>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</si>
  <si>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</si>
  <si>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</si>
  <si>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</si>
  <si>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</si>
  <si>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</si>
  <si>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</si>
  <si>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</si>
  <si>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</si>
  <si>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</si>
  <si>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</si>
  <si>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</si>
  <si>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</si>
  <si>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</si>
  <si>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</si>
  <si>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</si>
  <si>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</si>
  <si>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</si>
  <si>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</si>
  <si>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</si>
  <si>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</si>
  <si>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</si>
  <si>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</si>
  <si>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</si>
  <si>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</si>
  <si>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</si>
  <si>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</si>
  <si>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</si>
  <si>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</si>
  <si>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</si>
  <si>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</si>
  <si>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</si>
  <si>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</si>
  <si>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</si>
  <si>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</si>
  <si>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</si>
  <si>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</si>
  <si>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</si>
  <si>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</si>
  <si>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</si>
  <si>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</si>
  <si>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</si>
  <si>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</si>
  <si>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</si>
  <si>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</si>
  <si>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</si>
  <si>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</si>
  <si>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</si>
  <si>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</si>
  <si>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30226</t>
  </si>
  <si>
    <t xml:space="preserve">  劳务费</t>
  </si>
  <si>
    <t xml:space="preserve">  30216</t>
  </si>
  <si>
    <t xml:space="preserve">  培训费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</si>
  <si>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</si>
  <si>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</si>
  <si>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</si>
  <si>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</si>
  <si>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</si>
  <si>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</si>
  <si>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</si>
  <si>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</si>
  <si>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</si>
  <si>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</si>
  <si>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</si>
  <si>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</si>
  <si>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</si>
  <si>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</si>
  <si>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</si>
  <si>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</si>
  <si>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</si>
  <si>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</si>
  <si>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</si>
  <si>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</si>
  <si>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</si>
  <si>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</si>
  <si>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</si>
  <si>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</si>
  <si>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</si>
  <si>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</si>
  <si>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</si>
  <si>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</si>
  <si>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</si>
  <si>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</si>
  <si>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</si>
  <si>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</si>
  <si>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</si>
  <si>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</si>
  <si>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</si>
  <si>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</si>
  <si>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</si>
  <si>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</si>
  <si>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</si>
  <si>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</si>
  <si>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</si>
  <si>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</si>
  <si>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</si>
  <si>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</si>
  <si>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</si>
  <si>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</si>
  <si>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</si>
  <si>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</si>
  <si>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</si>
  <si>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</si>
  <si>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</si>
  <si>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</si>
  <si>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</si>
  <si>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</si>
  <si>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</si>
  <si>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</si>
  <si>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</si>
  <si>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</si>
  <si>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</si>
  <si>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</si>
  <si>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</si>
  <si>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</si>
  <si>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</si>
  <si>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</si>
  <si>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</si>
  <si>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</si>
  <si>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</si>
  <si>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</si>
  <si>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</si>
  <si>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</si>
  <si>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</si>
  <si>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</si>
  <si>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</si>
  <si>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</si>
  <si>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</si>
  <si>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</si>
  <si>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</si>
  <si>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</si>
  <si>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</si>
  <si>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</si>
  <si>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</si>
  <si>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</si>
  <si>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</si>
  <si>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</si>
  <si>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</si>
  <si>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</si>
  <si>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</si>
  <si>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</si>
  <si>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</si>
  <si>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</si>
  <si>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</si>
  <si>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</si>
  <si>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</si>
  <si>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</si>
  <si>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</si>
  <si>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</si>
  <si>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</si>
  <si>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</si>
  <si>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</si>
  <si>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</si>
  <si>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</si>
  <si>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</si>
  <si>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</si>
  <si>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</si>
  <si>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</si>
  <si>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</si>
  <si>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</si>
  <si>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</si>
  <si>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</si>
  <si>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</si>
  <si>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</si>
  <si>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</si>
  <si>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</si>
  <si>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</si>
  <si>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</si>
  <si>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</si>
  <si>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</si>
  <si>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</si>
  <si>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</si>
  <si>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</si>
  <si>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</si>
  <si>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</si>
  <si>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</si>
  <si>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</si>
  <si>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</si>
  <si>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</si>
  <si>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</si>
  <si>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</si>
  <si>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</si>
  <si>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</si>
  <si>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</si>
  <si>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</si>
  <si>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</si>
  <si>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</si>
  <si>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</si>
  <si>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</si>
  <si>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</si>
  <si>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</si>
  <si>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</si>
  <si>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</si>
  <si>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</si>
  <si>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</si>
  <si>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</si>
  <si>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</si>
  <si>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</si>
  <si>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1.保障人员支出和单位正产运转。
2.严格按照财务规章制度做好各项支出。
3.严格执行专项资金专款专用和审批程序。
4.加强财务监督，严控“三公”经费，杜绝不合理开支。
5.加强单位固定资产归口管理和日常监督检查</t>
  </si>
  <si>
    <t>“三公”经费下降10%，上争专项资金</t>
  </si>
  <si>
    <t>定性</t>
  </si>
  <si>
    <t>运行良好</t>
  </si>
  <si>
    <t>无</t>
  </si>
  <si>
    <t xml:space="preserve"> 对社会发展可能造成的负面影响</t>
  </si>
  <si>
    <t>无负面影响</t>
  </si>
  <si>
    <t>未达指标值酌情扣分</t>
  </si>
  <si>
    <t>对自然生态环境造成的负面影响</t>
  </si>
  <si>
    <t>2025年完成社会消费品零售总额145亿元，外贸进出口总额3亿元，农产品上行网上交易额4亿元。</t>
  </si>
  <si>
    <t>亿元</t>
  </si>
  <si>
    <t>数商兴农绩效全省考核获优，县域商业体系建设进一步完善</t>
  </si>
  <si>
    <t>稳步增长，安全有效</t>
  </si>
  <si>
    <t>农贸市场建设，新建加油站</t>
  </si>
  <si>
    <t>商贸流通、开放型经济发展稳定增长，产业结构进一步优化</t>
  </si>
  <si>
    <t>发展稳定</t>
  </si>
  <si>
    <t>市场行业安全稳定有序发展</t>
  </si>
  <si>
    <t>市场环境持续改良，绿色消费、食品安全不断提升</t>
  </si>
  <si>
    <t>持续改善</t>
  </si>
  <si>
    <t>商贸流通、开放型经济、粮食安全持续健康发展</t>
  </si>
  <si>
    <t>开放型经济稳步增长，粮食储备数量真实、质量良好，储存安全</t>
  </si>
  <si>
    <t>经济发展满意度90%以上，行政服务满意度100%</t>
  </si>
  <si>
    <t>≥</t>
  </si>
  <si>
    <t>%</t>
  </si>
  <si>
    <t>704004</t>
  </si>
  <si>
    <t>汨罗市市场建设服务中心</t>
  </si>
  <si>
    <t>对城区市场进行规划与布局，对城区市场进行管理及一站式服务，为城市管理提供保障服务。做好市场公共设施日常维修维护，调解市场纠纷，管理市场物业，配合相关部门对市场经营的执法管理</t>
  </si>
  <si>
    <t>预算批复金额</t>
  </si>
  <si>
    <t>万元</t>
  </si>
  <si>
    <t>根据年度任务制定</t>
  </si>
  <si>
    <t>未达标酌情扣分</t>
  </si>
  <si>
    <t>对社会发展可能造成的负面影响</t>
  </si>
  <si>
    <t xml:space="preserve"> 数量指标</t>
  </si>
  <si>
    <t>日常卫生环境保洁、公共设施维修维护</t>
  </si>
  <si>
    <t>95</t>
  </si>
  <si>
    <t>日常清洁，设施检查维护</t>
  </si>
  <si>
    <t xml:space="preserve"> 质量指标</t>
  </si>
  <si>
    <t>市场清洁，公共设施运行良好</t>
  </si>
  <si>
    <t xml:space="preserve"> 时效指标</t>
  </si>
  <si>
    <t>各项任务按时完成</t>
  </si>
  <si>
    <t>2025年全年</t>
  </si>
  <si>
    <t>促进经济发展</t>
  </si>
  <si>
    <t>提高市场经营户经济效益</t>
  </si>
  <si>
    <t>市场销售增长</t>
  </si>
  <si>
    <t>生态环境改变状态</t>
  </si>
  <si>
    <t>有所改善</t>
  </si>
  <si>
    <t>实现可持续发展</t>
  </si>
  <si>
    <t xml:space="preserve"> 可持续影响指标</t>
  </si>
  <si>
    <t>促进生态可持续发展，促进经济可持续发展</t>
  </si>
  <si>
    <t>持续</t>
  </si>
  <si>
    <t>市场经营户和市场消费者满意度</t>
  </si>
  <si>
    <t>≥95%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</si>
  <si>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</si>
  <si>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</si>
  <si>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</si>
  <si>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</si>
  <si>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</si>
  <si>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</si>
  <si>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</si>
  <si>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</si>
  <si>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</si>
  <si>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</si>
  <si>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</si>
  <si>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商务粮食局</t>
  </si>
  <si>
    <t>办公用品项目</t>
  </si>
  <si>
    <t>A0999</t>
  </si>
  <si>
    <t>行政运行</t>
  </si>
  <si>
    <t>公共财政拨款</t>
  </si>
  <si>
    <t>购买服务</t>
  </si>
  <si>
    <t>C99</t>
  </si>
  <si>
    <t>汨罗市市场建设服务中心办公用品项目</t>
  </si>
  <si>
    <t>A0901</t>
  </si>
  <si>
    <t>批</t>
  </si>
  <si>
    <t>本级预算基本支出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</si>
</sst>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sz val="8"/>
      <color rgb="FF000000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1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9" fontId="12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2" fillId="0" borderId="12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177" fontId="13" fillId="0" borderId="3" xfId="0" applyNumberFormat="1" applyFont="1" applyBorder="1" applyAlignment="1">
      <alignment horizontal="righ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4" fontId="13" fillId="2" borderId="3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4" fontId="17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ht="23.25" customHeight="1" spans="1:9">
      <c r="A2" s="61"/>
      <c r="B2" s="61"/>
      <c r="C2" s="61"/>
      <c r="D2" s="61"/>
      <c r="E2" s="61"/>
      <c r="F2" s="61"/>
      <c r="G2" s="61"/>
      <c r="H2" s="61"/>
      <c r="I2" s="61"/>
    </row>
    <row r="3" ht="21.55" customHeight="1" spans="1:9">
      <c r="A3" s="61"/>
      <c r="B3" s="61"/>
      <c r="C3" s="61"/>
      <c r="D3" s="61"/>
      <c r="E3" s="61"/>
      <c r="F3" s="61"/>
      <c r="G3" s="61"/>
      <c r="H3" s="61"/>
      <c r="I3" s="61"/>
    </row>
    <row r="4" ht="39.65" customHeight="1" spans="1:9">
      <c r="A4" s="117"/>
      <c r="B4" s="118"/>
      <c r="C4" s="36"/>
      <c r="D4" s="117" t="s">
        <v>1</v>
      </c>
      <c r="E4" s="118" t="s">
        <v>2</v>
      </c>
      <c r="F4" s="118"/>
      <c r="G4" s="118"/>
      <c r="H4" s="118"/>
      <c r="I4" s="36"/>
    </row>
    <row r="5" ht="54.3" customHeight="1" spans="1:9">
      <c r="A5" s="117"/>
      <c r="B5" s="118"/>
      <c r="C5" s="36"/>
      <c r="D5" s="117" t="s">
        <v>3</v>
      </c>
      <c r="E5" s="118" t="s">
        <v>4</v>
      </c>
      <c r="F5" s="118"/>
      <c r="G5" s="118"/>
      <c r="H5" s="118"/>
      <c r="I5" s="36"/>
    </row>
    <row r="6" ht="16.35" customHeight="1"/>
    <row r="7" ht="16.35" customHeight="1"/>
    <row r="8" ht="16.35" customHeight="1" spans="4:4">
      <c r="D8" s="36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10" zoomScaleNormal="110" topLeftCell="A22" workbookViewId="0">
      <selection activeCell="G2" sqref="G$1:K$1048576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36"/>
      <c r="B1" s="36"/>
      <c r="C1" s="36"/>
      <c r="D1" s="36"/>
      <c r="E1" s="36"/>
    </row>
    <row r="2" ht="40.5" customHeight="1" spans="1:5">
      <c r="A2" s="68" t="s">
        <v>14</v>
      </c>
      <c r="B2" s="68"/>
      <c r="C2" s="68"/>
      <c r="D2" s="68"/>
      <c r="E2" s="68"/>
    </row>
    <row r="3" ht="33.6" customHeight="1" spans="1:5">
      <c r="A3" s="91" t="s">
        <v>32</v>
      </c>
      <c r="B3" s="91"/>
      <c r="C3" s="91"/>
      <c r="D3" s="91"/>
      <c r="E3" s="92" t="s">
        <v>304</v>
      </c>
    </row>
    <row r="4" ht="38.8" customHeight="1" spans="1:5">
      <c r="A4" s="39" t="s">
        <v>305</v>
      </c>
      <c r="B4" s="39"/>
      <c r="C4" s="39" t="s">
        <v>306</v>
      </c>
      <c r="D4" s="39"/>
      <c r="E4" s="39"/>
    </row>
    <row r="5" ht="22.8" customHeight="1" spans="1:5">
      <c r="A5" s="39" t="s">
        <v>307</v>
      </c>
      <c r="B5" s="39" t="s">
        <v>164</v>
      </c>
      <c r="C5" s="39" t="s">
        <v>137</v>
      </c>
      <c r="D5" s="39" t="s">
        <v>276</v>
      </c>
      <c r="E5" s="39" t="s">
        <v>277</v>
      </c>
    </row>
    <row r="6" ht="26.45" customHeight="1" spans="1:5">
      <c r="A6" s="62" t="s">
        <v>308</v>
      </c>
      <c r="B6" s="62" t="s">
        <v>245</v>
      </c>
      <c r="C6" s="93">
        <v>2.896</v>
      </c>
      <c r="D6" s="93">
        <v>2.896</v>
      </c>
      <c r="E6" s="93"/>
    </row>
    <row r="7" ht="26.45" customHeight="1" spans="1:5">
      <c r="A7" s="88" t="s">
        <v>309</v>
      </c>
      <c r="B7" s="88" t="s">
        <v>310</v>
      </c>
      <c r="C7" s="94">
        <v>2.896</v>
      </c>
      <c r="D7" s="94">
        <v>2.896</v>
      </c>
      <c r="E7" s="94"/>
    </row>
    <row r="8" ht="26.45" customHeight="1" spans="1:5">
      <c r="A8" s="62" t="s">
        <v>311</v>
      </c>
      <c r="B8" s="62" t="s">
        <v>253</v>
      </c>
      <c r="C8" s="93">
        <v>1260.468706</v>
      </c>
      <c r="D8" s="93">
        <v>1260.468706</v>
      </c>
      <c r="E8" s="93"/>
    </row>
    <row r="9" ht="26.45" customHeight="1" spans="1:5">
      <c r="A9" s="88" t="s">
        <v>312</v>
      </c>
      <c r="B9" s="88" t="s">
        <v>313</v>
      </c>
      <c r="C9" s="94">
        <v>317.19924</v>
      </c>
      <c r="D9" s="94">
        <v>317.19924</v>
      </c>
      <c r="E9" s="94"/>
    </row>
    <row r="10" ht="26.45" customHeight="1" spans="1:5">
      <c r="A10" s="88" t="s">
        <v>314</v>
      </c>
      <c r="B10" s="88" t="s">
        <v>315</v>
      </c>
      <c r="C10" s="94">
        <v>155.2611</v>
      </c>
      <c r="D10" s="94">
        <v>155.2611</v>
      </c>
      <c r="E10" s="94"/>
    </row>
    <row r="11" ht="26.45" customHeight="1" spans="1:5">
      <c r="A11" s="88" t="s">
        <v>316</v>
      </c>
      <c r="B11" s="88" t="s">
        <v>317</v>
      </c>
      <c r="C11" s="94">
        <v>426.32596</v>
      </c>
      <c r="D11" s="94">
        <v>426.32596</v>
      </c>
      <c r="E11" s="94"/>
    </row>
    <row r="12" ht="26.45" customHeight="1" spans="1:5">
      <c r="A12" s="88" t="s">
        <v>318</v>
      </c>
      <c r="B12" s="88" t="s">
        <v>319</v>
      </c>
      <c r="C12" s="94">
        <v>21.017136</v>
      </c>
      <c r="D12" s="94">
        <v>21.017136</v>
      </c>
      <c r="E12" s="94"/>
    </row>
    <row r="13" ht="26.45" customHeight="1" spans="1:5">
      <c r="A13" s="88" t="s">
        <v>320</v>
      </c>
      <c r="B13" s="88" t="s">
        <v>321</v>
      </c>
      <c r="C13" s="94">
        <v>118.952032</v>
      </c>
      <c r="D13" s="94">
        <v>118.952032</v>
      </c>
      <c r="E13" s="94"/>
    </row>
    <row r="14" ht="26.45" customHeight="1" spans="1:5">
      <c r="A14" s="88" t="s">
        <v>322</v>
      </c>
      <c r="B14" s="88" t="s">
        <v>323</v>
      </c>
      <c r="C14" s="94">
        <v>59.481792</v>
      </c>
      <c r="D14" s="94">
        <v>59.481792</v>
      </c>
      <c r="E14" s="94"/>
    </row>
    <row r="15" ht="26.45" customHeight="1" spans="1:5">
      <c r="A15" s="88" t="s">
        <v>324</v>
      </c>
      <c r="B15" s="88" t="s">
        <v>325</v>
      </c>
      <c r="C15" s="94">
        <v>9.802604</v>
      </c>
      <c r="D15" s="94">
        <v>9.802604</v>
      </c>
      <c r="E15" s="94"/>
    </row>
    <row r="16" ht="26.45" customHeight="1" spans="1:5">
      <c r="A16" s="88" t="s">
        <v>326</v>
      </c>
      <c r="B16" s="88" t="s">
        <v>327</v>
      </c>
      <c r="C16" s="94">
        <v>63.199404</v>
      </c>
      <c r="D16" s="94">
        <v>63.199404</v>
      </c>
      <c r="E16" s="94"/>
    </row>
    <row r="17" ht="26.45" customHeight="1" spans="1:5">
      <c r="A17" s="88" t="s">
        <v>328</v>
      </c>
      <c r="B17" s="88" t="s">
        <v>329</v>
      </c>
      <c r="C17" s="94">
        <v>89.222688</v>
      </c>
      <c r="D17" s="94">
        <v>89.222688</v>
      </c>
      <c r="E17" s="94"/>
    </row>
    <row r="18" ht="26.45" customHeight="1" spans="1:5">
      <c r="A18" s="62" t="s">
        <v>330</v>
      </c>
      <c r="B18" s="62" t="s">
        <v>331</v>
      </c>
      <c r="C18" s="93">
        <v>208.9143</v>
      </c>
      <c r="D18" s="93"/>
      <c r="E18" s="93">
        <v>208.9143</v>
      </c>
    </row>
    <row r="19" ht="26.45" customHeight="1" spans="1:5">
      <c r="A19" s="88" t="s">
        <v>332</v>
      </c>
      <c r="B19" s="88" t="s">
        <v>333</v>
      </c>
      <c r="C19" s="94">
        <v>27.1924</v>
      </c>
      <c r="D19" s="94"/>
      <c r="E19" s="94">
        <v>27.1924</v>
      </c>
    </row>
    <row r="20" ht="26.45" customHeight="1" spans="1:5">
      <c r="A20" s="88" t="s">
        <v>334</v>
      </c>
      <c r="B20" s="88" t="s">
        <v>335</v>
      </c>
      <c r="C20" s="94">
        <v>74.352</v>
      </c>
      <c r="D20" s="94"/>
      <c r="E20" s="94">
        <v>74.352</v>
      </c>
    </row>
    <row r="21" ht="26.45" customHeight="1" spans="1:5">
      <c r="A21" s="88" t="s">
        <v>336</v>
      </c>
      <c r="B21" s="88" t="s">
        <v>337</v>
      </c>
      <c r="C21" s="94">
        <v>4.0499</v>
      </c>
      <c r="D21" s="94"/>
      <c r="E21" s="94">
        <v>4.0499</v>
      </c>
    </row>
    <row r="22" ht="26.45" customHeight="1" spans="1:5">
      <c r="A22" s="88" t="s">
        <v>338</v>
      </c>
      <c r="B22" s="88" t="s">
        <v>339</v>
      </c>
      <c r="C22" s="94">
        <v>2.664</v>
      </c>
      <c r="D22" s="94"/>
      <c r="E22" s="94">
        <v>2.664</v>
      </c>
    </row>
    <row r="23" ht="26.45" customHeight="1" spans="1:5">
      <c r="A23" s="88" t="s">
        <v>340</v>
      </c>
      <c r="B23" s="88" t="s">
        <v>341</v>
      </c>
      <c r="C23" s="94">
        <v>5.856</v>
      </c>
      <c r="D23" s="94"/>
      <c r="E23" s="94">
        <v>5.856</v>
      </c>
    </row>
    <row r="24" ht="26.45" customHeight="1" spans="1:5">
      <c r="A24" s="88" t="s">
        <v>342</v>
      </c>
      <c r="B24" s="88" t="s">
        <v>343</v>
      </c>
      <c r="C24" s="94">
        <v>19.66</v>
      </c>
      <c r="D24" s="94"/>
      <c r="E24" s="94">
        <v>19.66</v>
      </c>
    </row>
    <row r="25" ht="26.45" customHeight="1" spans="1:5">
      <c r="A25" s="88" t="s">
        <v>344</v>
      </c>
      <c r="B25" s="88" t="s">
        <v>345</v>
      </c>
      <c r="C25" s="94">
        <v>40.25</v>
      </c>
      <c r="D25" s="94"/>
      <c r="E25" s="94">
        <v>40.25</v>
      </c>
    </row>
    <row r="26" ht="26.45" customHeight="1" spans="1:5">
      <c r="A26" s="88" t="s">
        <v>346</v>
      </c>
      <c r="B26" s="88" t="s">
        <v>347</v>
      </c>
      <c r="C26" s="94">
        <v>6.356</v>
      </c>
      <c r="D26" s="94"/>
      <c r="E26" s="94">
        <v>6.356</v>
      </c>
    </row>
    <row r="27" ht="26.45" customHeight="1" spans="1:5">
      <c r="A27" s="88" t="s">
        <v>348</v>
      </c>
      <c r="B27" s="88" t="s">
        <v>349</v>
      </c>
      <c r="C27" s="94">
        <v>6.756</v>
      </c>
      <c r="D27" s="94"/>
      <c r="E27" s="94">
        <v>6.756</v>
      </c>
    </row>
    <row r="28" ht="26.45" customHeight="1" spans="1:5">
      <c r="A28" s="88" t="s">
        <v>350</v>
      </c>
      <c r="B28" s="88" t="s">
        <v>351</v>
      </c>
      <c r="C28" s="94">
        <v>7.66</v>
      </c>
      <c r="D28" s="94"/>
      <c r="E28" s="94">
        <v>7.66</v>
      </c>
    </row>
    <row r="29" ht="26.45" customHeight="1" spans="1:5">
      <c r="A29" s="88" t="s">
        <v>352</v>
      </c>
      <c r="B29" s="88" t="s">
        <v>353</v>
      </c>
      <c r="C29" s="94">
        <v>1.598</v>
      </c>
      <c r="D29" s="94"/>
      <c r="E29" s="94">
        <v>1.598</v>
      </c>
    </row>
    <row r="30" ht="26.45" customHeight="1" spans="1:5">
      <c r="A30" s="88" t="s">
        <v>354</v>
      </c>
      <c r="B30" s="88" t="s">
        <v>355</v>
      </c>
      <c r="C30" s="94">
        <v>8.82</v>
      </c>
      <c r="D30" s="94"/>
      <c r="E30" s="94">
        <v>8.82</v>
      </c>
    </row>
    <row r="31" ht="26.45" customHeight="1" spans="1:5">
      <c r="A31" s="88" t="s">
        <v>356</v>
      </c>
      <c r="B31" s="88" t="s">
        <v>357</v>
      </c>
      <c r="C31" s="94">
        <v>3.5</v>
      </c>
      <c r="D31" s="94"/>
      <c r="E31" s="94">
        <v>3.5</v>
      </c>
    </row>
    <row r="32" ht="26.45" customHeight="1" spans="1:5">
      <c r="A32" s="88" t="s">
        <v>358</v>
      </c>
      <c r="B32" s="88" t="s">
        <v>359</v>
      </c>
      <c r="C32" s="94">
        <v>0.2</v>
      </c>
      <c r="D32" s="94"/>
      <c r="E32" s="94">
        <v>0.2</v>
      </c>
    </row>
    <row r="33" ht="22.8" customHeight="1" spans="1:5">
      <c r="A33" s="58" t="s">
        <v>137</v>
      </c>
      <c r="B33" s="58"/>
      <c r="C33" s="93">
        <v>1472.279006</v>
      </c>
      <c r="D33" s="93">
        <v>1263.364706</v>
      </c>
      <c r="E33" s="93">
        <v>208.91</v>
      </c>
    </row>
    <row r="34" ht="16.35" customHeight="1" spans="1:5">
      <c r="A34" s="66" t="s">
        <v>360</v>
      </c>
      <c r="B34" s="66"/>
      <c r="C34" s="66"/>
      <c r="D34" s="66"/>
      <c r="E34" s="66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22" workbookViewId="0">
      <selection activeCell="M8" sqref="M8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36"/>
      <c r="M1" s="67" t="s">
        <v>361</v>
      </c>
      <c r="N1" s="67"/>
    </row>
    <row r="2" ht="44.85" customHeight="1" spans="1:14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22.4" customHeight="1" spans="1:14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56" t="s">
        <v>33</v>
      </c>
      <c r="N3" s="56"/>
    </row>
    <row r="4" ht="42.25" customHeight="1" spans="1:14">
      <c r="A4" s="39" t="s">
        <v>162</v>
      </c>
      <c r="B4" s="39"/>
      <c r="C4" s="39"/>
      <c r="D4" s="39" t="s">
        <v>234</v>
      </c>
      <c r="E4" s="39" t="s">
        <v>235</v>
      </c>
      <c r="F4" s="39" t="s">
        <v>252</v>
      </c>
      <c r="G4" s="39" t="s">
        <v>237</v>
      </c>
      <c r="H4" s="39"/>
      <c r="I4" s="39"/>
      <c r="J4" s="39"/>
      <c r="K4" s="39"/>
      <c r="L4" s="39" t="s">
        <v>241</v>
      </c>
      <c r="M4" s="39"/>
      <c r="N4" s="39"/>
    </row>
    <row r="5" ht="39.65" customHeight="1" spans="1:14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 t="s">
        <v>137</v>
      </c>
      <c r="H5" s="39" t="s">
        <v>362</v>
      </c>
      <c r="I5" s="39" t="s">
        <v>363</v>
      </c>
      <c r="J5" s="39" t="s">
        <v>364</v>
      </c>
      <c r="K5" s="39" t="s">
        <v>365</v>
      </c>
      <c r="L5" s="39" t="s">
        <v>137</v>
      </c>
      <c r="M5" s="39" t="s">
        <v>253</v>
      </c>
      <c r="N5" s="39" t="s">
        <v>366</v>
      </c>
    </row>
    <row r="6" ht="22.8" customHeight="1" spans="1:14">
      <c r="A6" s="64"/>
      <c r="B6" s="64"/>
      <c r="C6" s="64"/>
      <c r="D6" s="64"/>
      <c r="E6" s="64" t="s">
        <v>137</v>
      </c>
      <c r="F6" s="73">
        <f>F7</f>
        <v>1260.468706</v>
      </c>
      <c r="G6" s="73">
        <v>684.948706</v>
      </c>
      <c r="H6" s="73">
        <v>488.8663</v>
      </c>
      <c r="I6" s="73">
        <v>135.783942</v>
      </c>
      <c r="J6" s="73">
        <v>48.639024</v>
      </c>
      <c r="K6" s="73">
        <v>11.65944</v>
      </c>
      <c r="L6" s="73">
        <f>L24</f>
        <v>575.52</v>
      </c>
      <c r="M6" s="73">
        <f>L6</f>
        <v>575.52</v>
      </c>
      <c r="N6" s="73"/>
    </row>
    <row r="7" ht="22.8" customHeight="1" spans="1:14">
      <c r="A7" s="64"/>
      <c r="B7" s="64"/>
      <c r="C7" s="64"/>
      <c r="D7" s="62" t="s">
        <v>155</v>
      </c>
      <c r="E7" s="62" t="s">
        <v>4</v>
      </c>
      <c r="F7" s="73">
        <f>F8+F24</f>
        <v>1260.468706</v>
      </c>
      <c r="G7" s="73">
        <v>684.948706</v>
      </c>
      <c r="H7" s="73">
        <v>488.8663</v>
      </c>
      <c r="I7" s="73">
        <v>135.783942</v>
      </c>
      <c r="J7" s="73">
        <v>48.639024</v>
      </c>
      <c r="K7" s="73">
        <v>11.65944</v>
      </c>
      <c r="L7" s="73">
        <f>L6</f>
        <v>575.52</v>
      </c>
      <c r="M7" s="73">
        <f>L7</f>
        <v>575.52</v>
      </c>
      <c r="N7" s="73"/>
    </row>
    <row r="8" ht="22.8" customHeight="1" spans="1:14">
      <c r="A8" s="64"/>
      <c r="B8" s="64"/>
      <c r="C8" s="64"/>
      <c r="D8" s="70" t="s">
        <v>156</v>
      </c>
      <c r="E8" s="70" t="s">
        <v>157</v>
      </c>
      <c r="F8" s="73">
        <v>684.948706</v>
      </c>
      <c r="G8" s="73">
        <v>684.948706</v>
      </c>
      <c r="H8" s="73">
        <v>488.8663</v>
      </c>
      <c r="I8" s="73">
        <v>135.783942</v>
      </c>
      <c r="J8" s="73">
        <v>48.639024</v>
      </c>
      <c r="K8" s="73">
        <v>11.65944</v>
      </c>
      <c r="L8" s="73"/>
      <c r="M8" s="73"/>
      <c r="N8" s="73"/>
    </row>
    <row r="9" ht="22.8" customHeight="1" spans="1:14">
      <c r="A9" s="58" t="s">
        <v>173</v>
      </c>
      <c r="B9" s="58"/>
      <c r="C9" s="58"/>
      <c r="D9" s="62" t="s">
        <v>173</v>
      </c>
      <c r="E9" s="62" t="s">
        <v>174</v>
      </c>
      <c r="F9" s="73">
        <v>500.52574</v>
      </c>
      <c r="G9" s="73">
        <v>500.52574</v>
      </c>
      <c r="H9" s="73">
        <v>488.8663</v>
      </c>
      <c r="I9" s="73"/>
      <c r="J9" s="73"/>
      <c r="K9" s="73">
        <v>11.65944</v>
      </c>
      <c r="L9" s="73"/>
      <c r="M9" s="73"/>
      <c r="N9" s="73"/>
    </row>
    <row r="10" ht="22.8" customHeight="1" spans="1:14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v>500.52574</v>
      </c>
      <c r="G10" s="73">
        <v>500.52574</v>
      </c>
      <c r="H10" s="73">
        <v>488.8663</v>
      </c>
      <c r="I10" s="73"/>
      <c r="J10" s="73"/>
      <c r="K10" s="73">
        <v>11.65944</v>
      </c>
      <c r="L10" s="73"/>
      <c r="M10" s="73"/>
      <c r="N10" s="73"/>
    </row>
    <row r="11" ht="22.8" customHeight="1" spans="1:14">
      <c r="A11" s="74" t="s">
        <v>173</v>
      </c>
      <c r="B11" s="74" t="s">
        <v>175</v>
      </c>
      <c r="C11" s="74" t="s">
        <v>178</v>
      </c>
      <c r="D11" s="69" t="s">
        <v>179</v>
      </c>
      <c r="E11" s="88" t="s">
        <v>180</v>
      </c>
      <c r="F11" s="41">
        <v>500.52574</v>
      </c>
      <c r="G11" s="41">
        <v>500.52574</v>
      </c>
      <c r="H11" s="71">
        <v>488.8663</v>
      </c>
      <c r="I11" s="71"/>
      <c r="J11" s="71"/>
      <c r="K11" s="71">
        <v>11.65944</v>
      </c>
      <c r="L11" s="41"/>
      <c r="M11" s="71"/>
      <c r="N11" s="71"/>
    </row>
    <row r="12" ht="22.8" customHeight="1" spans="1:14">
      <c r="A12" s="58" t="s">
        <v>181</v>
      </c>
      <c r="B12" s="58"/>
      <c r="C12" s="58"/>
      <c r="D12" s="62" t="s">
        <v>181</v>
      </c>
      <c r="E12" s="62" t="s">
        <v>182</v>
      </c>
      <c r="F12" s="73">
        <v>101.3313</v>
      </c>
      <c r="G12" s="73">
        <v>101.3313</v>
      </c>
      <c r="H12" s="73"/>
      <c r="I12" s="73">
        <v>101.3313</v>
      </c>
      <c r="J12" s="73"/>
      <c r="K12" s="73"/>
      <c r="L12" s="73"/>
      <c r="M12" s="73"/>
      <c r="N12" s="73"/>
    </row>
    <row r="13" ht="22.8" customHeight="1" spans="1:14">
      <c r="A13" s="58" t="s">
        <v>181</v>
      </c>
      <c r="B13" s="58" t="s">
        <v>183</v>
      </c>
      <c r="C13" s="58"/>
      <c r="D13" s="62" t="s">
        <v>184</v>
      </c>
      <c r="E13" s="62" t="s">
        <v>185</v>
      </c>
      <c r="F13" s="73">
        <v>97.278048</v>
      </c>
      <c r="G13" s="73">
        <v>97.278048</v>
      </c>
      <c r="H13" s="73"/>
      <c r="I13" s="73">
        <v>97.278048</v>
      </c>
      <c r="J13" s="73"/>
      <c r="K13" s="73"/>
      <c r="L13" s="73"/>
      <c r="M13" s="73"/>
      <c r="N13" s="73"/>
    </row>
    <row r="14" ht="22.8" customHeight="1" spans="1:14">
      <c r="A14" s="74" t="s">
        <v>181</v>
      </c>
      <c r="B14" s="74" t="s">
        <v>183</v>
      </c>
      <c r="C14" s="74" t="s">
        <v>183</v>
      </c>
      <c r="D14" s="69" t="s">
        <v>186</v>
      </c>
      <c r="E14" s="88" t="s">
        <v>187</v>
      </c>
      <c r="F14" s="41">
        <v>64.852032</v>
      </c>
      <c r="G14" s="41">
        <v>64.852032</v>
      </c>
      <c r="H14" s="71"/>
      <c r="I14" s="71">
        <v>64.852032</v>
      </c>
      <c r="J14" s="71"/>
      <c r="K14" s="71"/>
      <c r="L14" s="41"/>
      <c r="M14" s="71"/>
      <c r="N14" s="71"/>
    </row>
    <row r="15" ht="22.8" customHeight="1" spans="1:14">
      <c r="A15" s="74" t="s">
        <v>181</v>
      </c>
      <c r="B15" s="74" t="s">
        <v>183</v>
      </c>
      <c r="C15" s="74" t="s">
        <v>188</v>
      </c>
      <c r="D15" s="69" t="s">
        <v>189</v>
      </c>
      <c r="E15" s="88" t="s">
        <v>190</v>
      </c>
      <c r="F15" s="41">
        <v>32.426016</v>
      </c>
      <c r="G15" s="41">
        <v>32.426016</v>
      </c>
      <c r="H15" s="71"/>
      <c r="I15" s="71">
        <v>32.426016</v>
      </c>
      <c r="J15" s="71"/>
      <c r="K15" s="71"/>
      <c r="L15" s="41"/>
      <c r="M15" s="71"/>
      <c r="N15" s="71"/>
    </row>
    <row r="16" ht="22.8" customHeight="1" spans="1:14">
      <c r="A16" s="58" t="s">
        <v>181</v>
      </c>
      <c r="B16" s="58" t="s">
        <v>191</v>
      </c>
      <c r="C16" s="58"/>
      <c r="D16" s="62" t="s">
        <v>192</v>
      </c>
      <c r="E16" s="62" t="s">
        <v>193</v>
      </c>
      <c r="F16" s="73">
        <v>4.053252</v>
      </c>
      <c r="G16" s="73">
        <v>4.053252</v>
      </c>
      <c r="H16" s="73"/>
      <c r="I16" s="73">
        <v>4.053252</v>
      </c>
      <c r="J16" s="73"/>
      <c r="K16" s="73"/>
      <c r="L16" s="73"/>
      <c r="M16" s="73"/>
      <c r="N16" s="73"/>
    </row>
    <row r="17" ht="22.8" customHeight="1" spans="1:14">
      <c r="A17" s="74" t="s">
        <v>181</v>
      </c>
      <c r="B17" s="74" t="s">
        <v>191</v>
      </c>
      <c r="C17" s="74" t="s">
        <v>191</v>
      </c>
      <c r="D17" s="69" t="s">
        <v>194</v>
      </c>
      <c r="E17" s="88" t="s">
        <v>195</v>
      </c>
      <c r="F17" s="41">
        <v>4.053252</v>
      </c>
      <c r="G17" s="41">
        <v>4.053252</v>
      </c>
      <c r="H17" s="71"/>
      <c r="I17" s="71">
        <v>4.053252</v>
      </c>
      <c r="J17" s="71"/>
      <c r="K17" s="71"/>
      <c r="L17" s="41"/>
      <c r="M17" s="71"/>
      <c r="N17" s="71"/>
    </row>
    <row r="18" ht="22.8" customHeight="1" spans="1:14">
      <c r="A18" s="58" t="s">
        <v>196</v>
      </c>
      <c r="B18" s="58"/>
      <c r="C18" s="58"/>
      <c r="D18" s="62" t="s">
        <v>196</v>
      </c>
      <c r="E18" s="62" t="s">
        <v>197</v>
      </c>
      <c r="F18" s="73">
        <v>34.452642</v>
      </c>
      <c r="G18" s="73">
        <v>34.452642</v>
      </c>
      <c r="H18" s="73"/>
      <c r="I18" s="73">
        <v>34.452642</v>
      </c>
      <c r="J18" s="73"/>
      <c r="K18" s="73"/>
      <c r="L18" s="73"/>
      <c r="M18" s="73"/>
      <c r="N18" s="73"/>
    </row>
    <row r="19" ht="22.8" customHeight="1" spans="1:14">
      <c r="A19" s="58" t="s">
        <v>196</v>
      </c>
      <c r="B19" s="58" t="s">
        <v>198</v>
      </c>
      <c r="C19" s="58"/>
      <c r="D19" s="62" t="s">
        <v>199</v>
      </c>
      <c r="E19" s="62" t="s">
        <v>200</v>
      </c>
      <c r="F19" s="73">
        <v>34.452642</v>
      </c>
      <c r="G19" s="73">
        <v>34.452642</v>
      </c>
      <c r="H19" s="73"/>
      <c r="I19" s="73">
        <v>34.452642</v>
      </c>
      <c r="J19" s="73"/>
      <c r="K19" s="73"/>
      <c r="L19" s="73"/>
      <c r="M19" s="73"/>
      <c r="N19" s="73"/>
    </row>
    <row r="20" ht="22.8" customHeight="1" spans="1:14">
      <c r="A20" s="74" t="s">
        <v>196</v>
      </c>
      <c r="B20" s="74" t="s">
        <v>198</v>
      </c>
      <c r="C20" s="74" t="s">
        <v>178</v>
      </c>
      <c r="D20" s="69" t="s">
        <v>201</v>
      </c>
      <c r="E20" s="88" t="s">
        <v>202</v>
      </c>
      <c r="F20" s="41">
        <v>34.452642</v>
      </c>
      <c r="G20" s="41">
        <v>34.452642</v>
      </c>
      <c r="H20" s="71"/>
      <c r="I20" s="71">
        <v>34.452642</v>
      </c>
      <c r="J20" s="71"/>
      <c r="K20" s="71"/>
      <c r="L20" s="41"/>
      <c r="M20" s="71"/>
      <c r="N20" s="71"/>
    </row>
    <row r="21" ht="22.8" customHeight="1" spans="1:14">
      <c r="A21" s="58" t="s">
        <v>203</v>
      </c>
      <c r="B21" s="58"/>
      <c r="C21" s="58"/>
      <c r="D21" s="62" t="s">
        <v>203</v>
      </c>
      <c r="E21" s="62" t="s">
        <v>204</v>
      </c>
      <c r="F21" s="73">
        <v>48.639024</v>
      </c>
      <c r="G21" s="73">
        <v>48.639024</v>
      </c>
      <c r="H21" s="73"/>
      <c r="I21" s="73"/>
      <c r="J21" s="73">
        <v>48.639024</v>
      </c>
      <c r="K21" s="73"/>
      <c r="L21" s="73"/>
      <c r="M21" s="73"/>
      <c r="N21" s="73"/>
    </row>
    <row r="22" ht="22.8" customHeight="1" spans="1:14">
      <c r="A22" s="58" t="s">
        <v>203</v>
      </c>
      <c r="B22" s="58" t="s">
        <v>205</v>
      </c>
      <c r="C22" s="58"/>
      <c r="D22" s="62" t="s">
        <v>206</v>
      </c>
      <c r="E22" s="62" t="s">
        <v>207</v>
      </c>
      <c r="F22" s="73">
        <v>48.639024</v>
      </c>
      <c r="G22" s="73">
        <v>48.639024</v>
      </c>
      <c r="H22" s="73"/>
      <c r="I22" s="73"/>
      <c r="J22" s="73">
        <v>48.639024</v>
      </c>
      <c r="K22" s="73"/>
      <c r="L22" s="73"/>
      <c r="M22" s="73"/>
      <c r="N22" s="73"/>
    </row>
    <row r="23" ht="22.8" customHeight="1" spans="1:14">
      <c r="A23" s="74" t="s">
        <v>203</v>
      </c>
      <c r="B23" s="74" t="s">
        <v>205</v>
      </c>
      <c r="C23" s="74" t="s">
        <v>178</v>
      </c>
      <c r="D23" s="69" t="s">
        <v>208</v>
      </c>
      <c r="E23" s="88" t="s">
        <v>209</v>
      </c>
      <c r="F23" s="41">
        <v>48.639024</v>
      </c>
      <c r="G23" s="41">
        <v>48.639024</v>
      </c>
      <c r="H23" s="71"/>
      <c r="I23" s="71"/>
      <c r="J23" s="71">
        <v>48.639024</v>
      </c>
      <c r="K23" s="71"/>
      <c r="L23" s="41"/>
      <c r="M23" s="71"/>
      <c r="N23" s="71"/>
    </row>
    <row r="24" s="35" customFormat="1" ht="22.9" customHeight="1" spans="1:14">
      <c r="A24" s="42"/>
      <c r="B24" s="42"/>
      <c r="C24" s="42"/>
      <c r="D24" s="89" t="s">
        <v>158</v>
      </c>
      <c r="E24" s="70" t="s">
        <v>159</v>
      </c>
      <c r="F24" s="80">
        <v>575.52</v>
      </c>
      <c r="G24" s="80"/>
      <c r="H24" s="80"/>
      <c r="I24" s="80"/>
      <c r="J24" s="80"/>
      <c r="K24" s="80"/>
      <c r="L24" s="80">
        <v>575.52</v>
      </c>
      <c r="M24" s="80">
        <v>575.52</v>
      </c>
      <c r="N24" s="73"/>
    </row>
    <row r="25" s="35" customFormat="1" ht="22.9" customHeight="1" spans="1:14">
      <c r="A25" s="81" t="s">
        <v>173</v>
      </c>
      <c r="B25" s="79"/>
      <c r="C25" s="79"/>
      <c r="D25" s="89">
        <v>201</v>
      </c>
      <c r="E25" s="62" t="s">
        <v>174</v>
      </c>
      <c r="F25" s="45">
        <v>410.2812</v>
      </c>
      <c r="G25" s="45"/>
      <c r="H25" s="77"/>
      <c r="I25" s="77"/>
      <c r="J25" s="77"/>
      <c r="K25" s="77"/>
      <c r="L25" s="45">
        <v>410.2812</v>
      </c>
      <c r="M25" s="77">
        <v>410.2812</v>
      </c>
      <c r="N25" s="73"/>
    </row>
    <row r="26" s="35" customFormat="1" ht="22.9" customHeight="1" spans="1:14">
      <c r="A26" s="81" t="s">
        <v>173</v>
      </c>
      <c r="B26" s="81" t="s">
        <v>175</v>
      </c>
      <c r="C26" s="79"/>
      <c r="D26" s="89" t="s">
        <v>176</v>
      </c>
      <c r="E26" s="62" t="s">
        <v>177</v>
      </c>
      <c r="F26" s="45">
        <v>410.2812</v>
      </c>
      <c r="G26" s="45"/>
      <c r="H26" s="77"/>
      <c r="I26" s="77"/>
      <c r="J26" s="77"/>
      <c r="K26" s="77"/>
      <c r="L26" s="45">
        <v>410.2812</v>
      </c>
      <c r="M26" s="77">
        <v>410.2812</v>
      </c>
      <c r="N26" s="73"/>
    </row>
    <row r="27" s="35" customFormat="1" ht="22.9" customHeight="1" spans="1:14">
      <c r="A27" s="81" t="s">
        <v>173</v>
      </c>
      <c r="B27" s="81" t="s">
        <v>175</v>
      </c>
      <c r="C27" s="74" t="s">
        <v>213</v>
      </c>
      <c r="D27" s="82" t="s">
        <v>214</v>
      </c>
      <c r="E27" s="42" t="s">
        <v>261</v>
      </c>
      <c r="F27" s="45">
        <v>410.2812</v>
      </c>
      <c r="G27" s="45"/>
      <c r="H27" s="77"/>
      <c r="I27" s="77"/>
      <c r="J27" s="77"/>
      <c r="K27" s="77"/>
      <c r="L27" s="45">
        <v>410.2812</v>
      </c>
      <c r="M27" s="77">
        <v>410.2812</v>
      </c>
      <c r="N27" s="73"/>
    </row>
    <row r="28" s="35" customFormat="1" ht="22.9" customHeight="1" spans="1:14">
      <c r="A28" s="81" t="s">
        <v>181</v>
      </c>
      <c r="B28" s="79"/>
      <c r="C28" s="79"/>
      <c r="D28" s="89">
        <v>208</v>
      </c>
      <c r="E28" s="62" t="s">
        <v>182</v>
      </c>
      <c r="F28" s="45">
        <v>95.91</v>
      </c>
      <c r="G28" s="45"/>
      <c r="H28" s="77"/>
      <c r="I28" s="77"/>
      <c r="J28" s="77"/>
      <c r="K28" s="77"/>
      <c r="L28" s="45">
        <v>95.91</v>
      </c>
      <c r="M28" s="77">
        <v>95.91</v>
      </c>
      <c r="N28" s="73"/>
    </row>
    <row r="29" s="35" customFormat="1" ht="22.9" customHeight="1" spans="1:14">
      <c r="A29" s="81" t="s">
        <v>181</v>
      </c>
      <c r="B29" s="81" t="s">
        <v>183</v>
      </c>
      <c r="C29" s="79"/>
      <c r="D29" s="89">
        <v>20805</v>
      </c>
      <c r="E29" s="62" t="s">
        <v>185</v>
      </c>
      <c r="F29" s="45">
        <v>81.16</v>
      </c>
      <c r="G29" s="45"/>
      <c r="H29" s="77"/>
      <c r="I29" s="77"/>
      <c r="J29" s="77"/>
      <c r="K29" s="77"/>
      <c r="L29" s="45">
        <v>81.16</v>
      </c>
      <c r="M29" s="77">
        <v>81.16</v>
      </c>
      <c r="N29" s="73"/>
    </row>
    <row r="30" s="35" customFormat="1" ht="22.9" customHeight="1" spans="1:14">
      <c r="A30" s="81" t="s">
        <v>181</v>
      </c>
      <c r="B30" s="81" t="s">
        <v>183</v>
      </c>
      <c r="C30" s="74" t="s">
        <v>183</v>
      </c>
      <c r="D30" s="82" t="s">
        <v>218</v>
      </c>
      <c r="E30" s="42" t="s">
        <v>187</v>
      </c>
      <c r="F30" s="45">
        <v>54.1</v>
      </c>
      <c r="G30" s="45"/>
      <c r="H30" s="77"/>
      <c r="I30" s="77"/>
      <c r="J30" s="77"/>
      <c r="K30" s="77"/>
      <c r="L30" s="45">
        <v>54.1</v>
      </c>
      <c r="M30" s="77">
        <v>54.1</v>
      </c>
      <c r="N30" s="73"/>
    </row>
    <row r="31" s="35" customFormat="1" ht="22.9" customHeight="1" spans="1:14">
      <c r="A31" s="81" t="s">
        <v>181</v>
      </c>
      <c r="B31" s="81" t="s">
        <v>183</v>
      </c>
      <c r="C31" s="74" t="s">
        <v>188</v>
      </c>
      <c r="D31" s="82" t="s">
        <v>220</v>
      </c>
      <c r="E31" s="42" t="s">
        <v>190</v>
      </c>
      <c r="F31" s="45">
        <v>27.055776</v>
      </c>
      <c r="G31" s="45"/>
      <c r="H31" s="77"/>
      <c r="I31" s="77"/>
      <c r="J31" s="77"/>
      <c r="K31" s="77"/>
      <c r="L31" s="45">
        <v>27.055776</v>
      </c>
      <c r="M31" s="77">
        <v>27.055776</v>
      </c>
      <c r="N31" s="71"/>
    </row>
    <row r="32" s="35" customFormat="1" ht="22.9" customHeight="1" spans="1:14">
      <c r="A32" s="81" t="s">
        <v>181</v>
      </c>
      <c r="B32" s="81" t="s">
        <v>191</v>
      </c>
      <c r="C32" s="79"/>
      <c r="D32" s="89" t="s">
        <v>192</v>
      </c>
      <c r="E32" s="62" t="s">
        <v>193</v>
      </c>
      <c r="F32" s="45">
        <v>14.75</v>
      </c>
      <c r="G32" s="45"/>
      <c r="H32" s="77"/>
      <c r="I32" s="77"/>
      <c r="J32" s="77"/>
      <c r="K32" s="77"/>
      <c r="L32" s="45">
        <v>14.75</v>
      </c>
      <c r="M32" s="77">
        <v>14.75</v>
      </c>
      <c r="N32" s="73"/>
    </row>
    <row r="33" s="35" customFormat="1" ht="22.9" customHeight="1" spans="1:14">
      <c r="A33" s="81" t="s">
        <v>181</v>
      </c>
      <c r="B33" s="81" t="s">
        <v>191</v>
      </c>
      <c r="C33" s="74" t="s">
        <v>191</v>
      </c>
      <c r="D33" s="82" t="s">
        <v>223</v>
      </c>
      <c r="E33" s="42" t="s">
        <v>195</v>
      </c>
      <c r="F33" s="45">
        <v>14.747048</v>
      </c>
      <c r="G33" s="45"/>
      <c r="H33" s="77"/>
      <c r="I33" s="77"/>
      <c r="J33" s="77"/>
      <c r="K33" s="77"/>
      <c r="L33" s="45">
        <v>14.747048</v>
      </c>
      <c r="M33" s="77">
        <v>14.747048</v>
      </c>
      <c r="N33" s="73"/>
    </row>
    <row r="34" s="35" customFormat="1" ht="22.9" customHeight="1" spans="1:14">
      <c r="A34" s="81" t="s">
        <v>196</v>
      </c>
      <c r="B34" s="79"/>
      <c r="C34" s="79"/>
      <c r="D34" s="89" t="s">
        <v>196</v>
      </c>
      <c r="E34" s="62" t="s">
        <v>197</v>
      </c>
      <c r="F34" s="45">
        <v>28.746762</v>
      </c>
      <c r="G34" s="45"/>
      <c r="H34" s="77"/>
      <c r="I34" s="77"/>
      <c r="J34" s="77"/>
      <c r="K34" s="77"/>
      <c r="L34" s="45">
        <v>28.746762</v>
      </c>
      <c r="M34" s="77">
        <v>28.746762</v>
      </c>
      <c r="N34" s="73"/>
    </row>
    <row r="35" s="35" customFormat="1" ht="22.9" customHeight="1" spans="1:14">
      <c r="A35" s="81" t="s">
        <v>196</v>
      </c>
      <c r="B35" s="81" t="s">
        <v>198</v>
      </c>
      <c r="C35" s="79"/>
      <c r="D35" s="89" t="s">
        <v>199</v>
      </c>
      <c r="E35" s="62" t="s">
        <v>200</v>
      </c>
      <c r="F35" s="45">
        <v>28.746762</v>
      </c>
      <c r="G35" s="45"/>
      <c r="H35" s="77"/>
      <c r="I35" s="77"/>
      <c r="J35" s="77"/>
      <c r="K35" s="77"/>
      <c r="L35" s="45">
        <v>28.746762</v>
      </c>
      <c r="M35" s="77">
        <v>28.746762</v>
      </c>
      <c r="N35" s="73"/>
    </row>
    <row r="36" s="35" customFormat="1" ht="22.9" customHeight="1" spans="1:14">
      <c r="A36" s="81" t="s">
        <v>196</v>
      </c>
      <c r="B36" s="81" t="s">
        <v>198</v>
      </c>
      <c r="C36" s="74" t="s">
        <v>205</v>
      </c>
      <c r="D36" s="82" t="s">
        <v>227</v>
      </c>
      <c r="E36" s="42" t="s">
        <v>262</v>
      </c>
      <c r="F36" s="45">
        <v>28.746762</v>
      </c>
      <c r="G36" s="45"/>
      <c r="H36" s="77"/>
      <c r="I36" s="77"/>
      <c r="J36" s="77"/>
      <c r="K36" s="77"/>
      <c r="L36" s="45">
        <v>28.746762</v>
      </c>
      <c r="M36" s="77">
        <v>28.746762</v>
      </c>
      <c r="N36" s="73"/>
    </row>
    <row r="37" s="35" customFormat="1" ht="22.9" customHeight="1" spans="1:14">
      <c r="A37" s="81" t="s">
        <v>203</v>
      </c>
      <c r="B37" s="79"/>
      <c r="C37" s="79"/>
      <c r="D37" s="89" t="s">
        <v>203</v>
      </c>
      <c r="E37" s="62" t="s">
        <v>204</v>
      </c>
      <c r="F37" s="45">
        <v>40.583664</v>
      </c>
      <c r="G37" s="45"/>
      <c r="H37" s="77"/>
      <c r="I37" s="77"/>
      <c r="J37" s="77"/>
      <c r="K37" s="77"/>
      <c r="L37" s="45">
        <v>40.583664</v>
      </c>
      <c r="M37" s="77">
        <v>40.583664</v>
      </c>
      <c r="N37" s="90"/>
    </row>
    <row r="38" s="35" customFormat="1" ht="22.9" customHeight="1" spans="1:14">
      <c r="A38" s="81" t="s">
        <v>203</v>
      </c>
      <c r="B38" s="81" t="s">
        <v>205</v>
      </c>
      <c r="C38" s="79"/>
      <c r="D38" s="89" t="s">
        <v>206</v>
      </c>
      <c r="E38" s="62" t="s">
        <v>207</v>
      </c>
      <c r="F38" s="45">
        <v>40.583664</v>
      </c>
      <c r="G38" s="45"/>
      <c r="H38" s="77"/>
      <c r="I38" s="77"/>
      <c r="J38" s="77"/>
      <c r="K38" s="77"/>
      <c r="L38" s="45">
        <v>40.583664</v>
      </c>
      <c r="M38" s="77">
        <v>40.583664</v>
      </c>
      <c r="N38" s="90"/>
    </row>
    <row r="39" s="35" customFormat="1" ht="22.9" customHeight="1" spans="1:14">
      <c r="A39" s="81" t="s">
        <v>203</v>
      </c>
      <c r="B39" s="81" t="s">
        <v>205</v>
      </c>
      <c r="C39" s="74" t="s">
        <v>178</v>
      </c>
      <c r="D39" s="82" t="s">
        <v>231</v>
      </c>
      <c r="E39" s="42" t="s">
        <v>209</v>
      </c>
      <c r="F39" s="45">
        <v>40.583664</v>
      </c>
      <c r="G39" s="45"/>
      <c r="H39" s="77"/>
      <c r="I39" s="77"/>
      <c r="J39" s="77"/>
      <c r="K39" s="77"/>
      <c r="L39" s="45">
        <v>40.583664</v>
      </c>
      <c r="M39" s="77">
        <v>40.583664</v>
      </c>
      <c r="N39" s="90"/>
    </row>
    <row r="40" ht="16.35" customHeight="1" spans="1:5">
      <c r="A40" s="66" t="s">
        <v>360</v>
      </c>
      <c r="B40" s="66"/>
      <c r="C40" s="66"/>
      <c r="D40" s="66"/>
      <c r="E40" s="6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40:E4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topLeftCell="A2" workbookViewId="0">
      <selection activeCell="S6" sqref="G6 L6 R6 S6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36"/>
      <c r="U1" s="67" t="s">
        <v>367</v>
      </c>
      <c r="V1" s="67"/>
    </row>
    <row r="2" ht="50" customHeight="1" spans="1:22">
      <c r="A2" s="60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ht="24.15" customHeight="1" spans="1:22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56" t="s">
        <v>33</v>
      </c>
      <c r="V3" s="56"/>
    </row>
    <row r="4" ht="26.7" customHeight="1" spans="1:22">
      <c r="A4" s="39" t="s">
        <v>162</v>
      </c>
      <c r="B4" s="39"/>
      <c r="C4" s="39"/>
      <c r="D4" s="39" t="s">
        <v>234</v>
      </c>
      <c r="E4" s="39" t="s">
        <v>235</v>
      </c>
      <c r="F4" s="39" t="s">
        <v>252</v>
      </c>
      <c r="G4" s="39" t="s">
        <v>368</v>
      </c>
      <c r="H4" s="39"/>
      <c r="I4" s="39"/>
      <c r="J4" s="39"/>
      <c r="K4" s="39"/>
      <c r="L4" s="39" t="s">
        <v>369</v>
      </c>
      <c r="M4" s="39"/>
      <c r="N4" s="39"/>
      <c r="O4" s="39"/>
      <c r="P4" s="39"/>
      <c r="Q4" s="39"/>
      <c r="R4" s="39" t="s">
        <v>364</v>
      </c>
      <c r="S4" s="39" t="s">
        <v>370</v>
      </c>
      <c r="T4" s="39"/>
      <c r="U4" s="39"/>
      <c r="V4" s="39"/>
    </row>
    <row r="5" ht="56.05" customHeight="1" spans="1:22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 t="s">
        <v>137</v>
      </c>
      <c r="H5" s="39" t="s">
        <v>371</v>
      </c>
      <c r="I5" s="39" t="s">
        <v>372</v>
      </c>
      <c r="J5" s="39" t="s">
        <v>373</v>
      </c>
      <c r="K5" s="39" t="s">
        <v>374</v>
      </c>
      <c r="L5" s="39" t="s">
        <v>137</v>
      </c>
      <c r="M5" s="39" t="s">
        <v>375</v>
      </c>
      <c r="N5" s="39" t="s">
        <v>376</v>
      </c>
      <c r="O5" s="39" t="s">
        <v>377</v>
      </c>
      <c r="P5" s="39" t="s">
        <v>378</v>
      </c>
      <c r="Q5" s="39" t="s">
        <v>379</v>
      </c>
      <c r="R5" s="39"/>
      <c r="S5" s="39" t="s">
        <v>137</v>
      </c>
      <c r="T5" s="39" t="s">
        <v>380</v>
      </c>
      <c r="U5" s="39" t="s">
        <v>381</v>
      </c>
      <c r="V5" s="39" t="s">
        <v>365</v>
      </c>
    </row>
    <row r="6" ht="22.8" customHeight="1" spans="1:22">
      <c r="A6" s="64"/>
      <c r="B6" s="64"/>
      <c r="C6" s="64"/>
      <c r="D6" s="64"/>
      <c r="E6" s="64" t="s">
        <v>137</v>
      </c>
      <c r="F6" s="63">
        <f>F8+F24</f>
        <v>1260.468706</v>
      </c>
      <c r="G6" s="63">
        <f t="shared" ref="G6:V6" si="0">G8+G24</f>
        <v>898.7875</v>
      </c>
      <c r="H6" s="63">
        <f t="shared" si="0"/>
        <v>426.326424</v>
      </c>
      <c r="I6" s="63">
        <f t="shared" si="0"/>
        <v>317.195976</v>
      </c>
      <c r="J6" s="63">
        <f t="shared" si="0"/>
        <v>155.2651</v>
      </c>
      <c r="K6" s="63"/>
      <c r="L6" s="63">
        <f t="shared" si="0"/>
        <v>251.443942</v>
      </c>
      <c r="M6" s="63">
        <f t="shared" si="0"/>
        <v>118.952032</v>
      </c>
      <c r="N6" s="63">
        <f t="shared" si="0"/>
        <v>59.481792</v>
      </c>
      <c r="O6" s="63">
        <f t="shared" si="0"/>
        <v>63.199404</v>
      </c>
      <c r="P6" s="63"/>
      <c r="Q6" s="63">
        <f t="shared" si="0"/>
        <v>9.802604</v>
      </c>
      <c r="R6" s="63">
        <f t="shared" si="0"/>
        <v>89.222688</v>
      </c>
      <c r="S6" s="63">
        <f t="shared" si="0"/>
        <v>21.017136</v>
      </c>
      <c r="T6" s="63"/>
      <c r="U6" s="63"/>
      <c r="V6" s="63">
        <f t="shared" si="0"/>
        <v>21.017136</v>
      </c>
    </row>
    <row r="7" ht="22.8" customHeight="1" spans="1:22">
      <c r="A7" s="64"/>
      <c r="B7" s="64"/>
      <c r="C7" s="64"/>
      <c r="D7" s="62" t="s">
        <v>155</v>
      </c>
      <c r="E7" s="62" t="s">
        <v>4</v>
      </c>
      <c r="F7" s="63">
        <f>F8+F24</f>
        <v>1260.468706</v>
      </c>
      <c r="G7" s="63">
        <f t="shared" ref="G7:V7" si="1">G8+G24</f>
        <v>898.7875</v>
      </c>
      <c r="H7" s="63">
        <f t="shared" si="1"/>
        <v>426.326424</v>
      </c>
      <c r="I7" s="63">
        <f t="shared" si="1"/>
        <v>317.195976</v>
      </c>
      <c r="J7" s="63">
        <f t="shared" si="1"/>
        <v>155.2651</v>
      </c>
      <c r="K7" s="63"/>
      <c r="L7" s="63">
        <f t="shared" si="1"/>
        <v>251.443942</v>
      </c>
      <c r="M7" s="63">
        <f t="shared" si="1"/>
        <v>118.952032</v>
      </c>
      <c r="N7" s="63">
        <f t="shared" si="1"/>
        <v>59.481792</v>
      </c>
      <c r="O7" s="63">
        <f t="shared" si="1"/>
        <v>63.199404</v>
      </c>
      <c r="P7" s="63"/>
      <c r="Q7" s="63">
        <f t="shared" si="1"/>
        <v>9.802604</v>
      </c>
      <c r="R7" s="63">
        <f t="shared" si="1"/>
        <v>89.222688</v>
      </c>
      <c r="S7" s="63">
        <f t="shared" si="1"/>
        <v>21.017136</v>
      </c>
      <c r="T7" s="63"/>
      <c r="U7" s="63"/>
      <c r="V7" s="63">
        <f t="shared" si="1"/>
        <v>21.017136</v>
      </c>
    </row>
    <row r="8" ht="22.8" customHeight="1" spans="1:22">
      <c r="A8" s="64"/>
      <c r="B8" s="64"/>
      <c r="C8" s="64"/>
      <c r="D8" s="70" t="s">
        <v>156</v>
      </c>
      <c r="E8" s="70" t="s">
        <v>157</v>
      </c>
      <c r="F8" s="63">
        <v>684.948706</v>
      </c>
      <c r="G8" s="63">
        <v>488.8663</v>
      </c>
      <c r="H8" s="63">
        <v>232.87596</v>
      </c>
      <c r="I8" s="63">
        <v>172.44924</v>
      </c>
      <c r="J8" s="63">
        <v>83.5411</v>
      </c>
      <c r="K8" s="63"/>
      <c r="L8" s="63">
        <v>135.783942</v>
      </c>
      <c r="M8" s="63">
        <v>64.852032</v>
      </c>
      <c r="N8" s="63">
        <v>32.426016</v>
      </c>
      <c r="O8" s="63">
        <v>34.452642</v>
      </c>
      <c r="P8" s="63"/>
      <c r="Q8" s="63">
        <v>4.053252</v>
      </c>
      <c r="R8" s="63">
        <v>48.639024</v>
      </c>
      <c r="S8" s="63">
        <v>11.65944</v>
      </c>
      <c r="T8" s="63"/>
      <c r="U8" s="63"/>
      <c r="V8" s="63">
        <v>11.65944</v>
      </c>
    </row>
    <row r="9" ht="22.8" customHeight="1" spans="1:22">
      <c r="A9" s="58" t="s">
        <v>173</v>
      </c>
      <c r="B9" s="58"/>
      <c r="C9" s="58"/>
      <c r="D9" s="62" t="s">
        <v>173</v>
      </c>
      <c r="E9" s="62" t="s">
        <v>174</v>
      </c>
      <c r="F9" s="73">
        <v>500.52574</v>
      </c>
      <c r="G9" s="73">
        <v>488.8663</v>
      </c>
      <c r="H9" s="73">
        <v>232.87596</v>
      </c>
      <c r="I9" s="73">
        <v>172.44924</v>
      </c>
      <c r="J9" s="73">
        <v>83.5411</v>
      </c>
      <c r="K9" s="73"/>
      <c r="L9" s="73"/>
      <c r="M9" s="73"/>
      <c r="N9" s="73"/>
      <c r="O9" s="73"/>
      <c r="P9" s="73"/>
      <c r="Q9" s="73"/>
      <c r="R9" s="73"/>
      <c r="S9" s="73">
        <v>11.65944</v>
      </c>
      <c r="T9" s="73"/>
      <c r="U9" s="73"/>
      <c r="V9" s="73">
        <v>11.65944</v>
      </c>
    </row>
    <row r="10" ht="22.8" customHeight="1" spans="1:22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v>500.52574</v>
      </c>
      <c r="G10" s="73">
        <v>488.8663</v>
      </c>
      <c r="H10" s="73">
        <v>232.87596</v>
      </c>
      <c r="I10" s="73">
        <v>172.44924</v>
      </c>
      <c r="J10" s="73">
        <v>83.5411</v>
      </c>
      <c r="K10" s="73"/>
      <c r="L10" s="73"/>
      <c r="M10" s="73"/>
      <c r="N10" s="73"/>
      <c r="O10" s="73"/>
      <c r="P10" s="73"/>
      <c r="Q10" s="73"/>
      <c r="R10" s="73"/>
      <c r="S10" s="73">
        <v>11.65944</v>
      </c>
      <c r="T10" s="73"/>
      <c r="U10" s="73"/>
      <c r="V10" s="73">
        <v>11.65944</v>
      </c>
    </row>
    <row r="11" ht="22.8" customHeight="1" spans="1:22">
      <c r="A11" s="74" t="s">
        <v>173</v>
      </c>
      <c r="B11" s="74" t="s">
        <v>175</v>
      </c>
      <c r="C11" s="74" t="s">
        <v>178</v>
      </c>
      <c r="D11" s="69" t="s">
        <v>179</v>
      </c>
      <c r="E11" s="88" t="s">
        <v>180</v>
      </c>
      <c r="F11" s="41">
        <v>500.52574</v>
      </c>
      <c r="G11" s="71">
        <v>488.8663</v>
      </c>
      <c r="H11" s="71">
        <v>232.87596</v>
      </c>
      <c r="I11" s="71">
        <v>172.44924</v>
      </c>
      <c r="J11" s="71">
        <v>83.5411</v>
      </c>
      <c r="K11" s="71"/>
      <c r="L11" s="41"/>
      <c r="M11" s="71"/>
      <c r="N11" s="71"/>
      <c r="O11" s="71"/>
      <c r="P11" s="71"/>
      <c r="Q11" s="71"/>
      <c r="R11" s="71"/>
      <c r="S11" s="41">
        <v>11.65944</v>
      </c>
      <c r="T11" s="71"/>
      <c r="U11" s="71"/>
      <c r="V11" s="71">
        <v>11.65944</v>
      </c>
    </row>
    <row r="12" ht="22.8" customHeight="1" spans="1:22">
      <c r="A12" s="58" t="s">
        <v>181</v>
      </c>
      <c r="B12" s="58"/>
      <c r="C12" s="58"/>
      <c r="D12" s="62" t="s">
        <v>181</v>
      </c>
      <c r="E12" s="62" t="s">
        <v>182</v>
      </c>
      <c r="F12" s="73">
        <v>101.3313</v>
      </c>
      <c r="G12" s="73"/>
      <c r="H12" s="73"/>
      <c r="I12" s="73"/>
      <c r="J12" s="73"/>
      <c r="K12" s="73"/>
      <c r="L12" s="73">
        <v>101.3313</v>
      </c>
      <c r="M12" s="73">
        <v>64.852032</v>
      </c>
      <c r="N12" s="73">
        <v>32.426016</v>
      </c>
      <c r="O12" s="73"/>
      <c r="P12" s="73"/>
      <c r="Q12" s="73">
        <v>4.053252</v>
      </c>
      <c r="R12" s="73"/>
      <c r="S12" s="73"/>
      <c r="T12" s="73"/>
      <c r="U12" s="73"/>
      <c r="V12" s="73"/>
    </row>
    <row r="13" ht="22.8" customHeight="1" spans="1:22">
      <c r="A13" s="58" t="s">
        <v>181</v>
      </c>
      <c r="B13" s="58" t="s">
        <v>183</v>
      </c>
      <c r="C13" s="58"/>
      <c r="D13" s="62" t="s">
        <v>184</v>
      </c>
      <c r="E13" s="62" t="s">
        <v>185</v>
      </c>
      <c r="F13" s="73">
        <v>97.278048</v>
      </c>
      <c r="G13" s="73"/>
      <c r="H13" s="73"/>
      <c r="I13" s="73"/>
      <c r="J13" s="73"/>
      <c r="K13" s="73"/>
      <c r="L13" s="73">
        <v>97.278048</v>
      </c>
      <c r="M13" s="73">
        <v>64.852032</v>
      </c>
      <c r="N13" s="73">
        <v>32.426016</v>
      </c>
      <c r="O13" s="73"/>
      <c r="P13" s="73"/>
      <c r="Q13" s="73"/>
      <c r="R13" s="73"/>
      <c r="S13" s="73"/>
      <c r="T13" s="73"/>
      <c r="U13" s="73"/>
      <c r="V13" s="73"/>
    </row>
    <row r="14" ht="22.8" customHeight="1" spans="1:22">
      <c r="A14" s="74" t="s">
        <v>181</v>
      </c>
      <c r="B14" s="74" t="s">
        <v>183</v>
      </c>
      <c r="C14" s="74" t="s">
        <v>183</v>
      </c>
      <c r="D14" s="69" t="s">
        <v>186</v>
      </c>
      <c r="E14" s="88" t="s">
        <v>187</v>
      </c>
      <c r="F14" s="41">
        <v>64.852032</v>
      </c>
      <c r="G14" s="71"/>
      <c r="H14" s="71"/>
      <c r="I14" s="71"/>
      <c r="J14" s="71"/>
      <c r="K14" s="71"/>
      <c r="L14" s="41">
        <v>64.852032</v>
      </c>
      <c r="M14" s="71">
        <v>64.852032</v>
      </c>
      <c r="N14" s="71"/>
      <c r="O14" s="71"/>
      <c r="P14" s="71"/>
      <c r="Q14" s="71"/>
      <c r="R14" s="71"/>
      <c r="S14" s="41"/>
      <c r="T14" s="71"/>
      <c r="U14" s="71"/>
      <c r="V14" s="71"/>
    </row>
    <row r="15" ht="22.8" customHeight="1" spans="1:22">
      <c r="A15" s="74" t="s">
        <v>181</v>
      </c>
      <c r="B15" s="74" t="s">
        <v>183</v>
      </c>
      <c r="C15" s="74" t="s">
        <v>188</v>
      </c>
      <c r="D15" s="69" t="s">
        <v>189</v>
      </c>
      <c r="E15" s="88" t="s">
        <v>190</v>
      </c>
      <c r="F15" s="41">
        <v>32.426016</v>
      </c>
      <c r="G15" s="71"/>
      <c r="H15" s="71"/>
      <c r="I15" s="71"/>
      <c r="J15" s="71"/>
      <c r="K15" s="71"/>
      <c r="L15" s="41">
        <v>32.426016</v>
      </c>
      <c r="M15" s="71"/>
      <c r="N15" s="71">
        <v>32.426016</v>
      </c>
      <c r="O15" s="71"/>
      <c r="P15" s="71"/>
      <c r="Q15" s="71"/>
      <c r="R15" s="71"/>
      <c r="S15" s="41"/>
      <c r="T15" s="71"/>
      <c r="U15" s="71"/>
      <c r="V15" s="71"/>
    </row>
    <row r="16" ht="22.8" customHeight="1" spans="1:22">
      <c r="A16" s="58" t="s">
        <v>181</v>
      </c>
      <c r="B16" s="58" t="s">
        <v>191</v>
      </c>
      <c r="C16" s="58"/>
      <c r="D16" s="62" t="s">
        <v>192</v>
      </c>
      <c r="E16" s="62" t="s">
        <v>193</v>
      </c>
      <c r="F16" s="73">
        <v>4.053252</v>
      </c>
      <c r="G16" s="73"/>
      <c r="H16" s="73"/>
      <c r="I16" s="73"/>
      <c r="J16" s="73"/>
      <c r="K16" s="73"/>
      <c r="L16" s="73">
        <v>4.053252</v>
      </c>
      <c r="M16" s="73"/>
      <c r="N16" s="73"/>
      <c r="O16" s="73"/>
      <c r="P16" s="73"/>
      <c r="Q16" s="73">
        <v>4.053252</v>
      </c>
      <c r="R16" s="73"/>
      <c r="S16" s="73"/>
      <c r="T16" s="73"/>
      <c r="U16" s="73"/>
      <c r="V16" s="73"/>
    </row>
    <row r="17" ht="22.8" customHeight="1" spans="1:22">
      <c r="A17" s="74" t="s">
        <v>181</v>
      </c>
      <c r="B17" s="74" t="s">
        <v>191</v>
      </c>
      <c r="C17" s="74" t="s">
        <v>191</v>
      </c>
      <c r="D17" s="69" t="s">
        <v>194</v>
      </c>
      <c r="E17" s="88" t="s">
        <v>195</v>
      </c>
      <c r="F17" s="41">
        <v>4.053252</v>
      </c>
      <c r="G17" s="71"/>
      <c r="H17" s="71"/>
      <c r="I17" s="71"/>
      <c r="J17" s="71"/>
      <c r="K17" s="71"/>
      <c r="L17" s="41">
        <v>4.053252</v>
      </c>
      <c r="M17" s="71"/>
      <c r="N17" s="71"/>
      <c r="O17" s="71"/>
      <c r="P17" s="71"/>
      <c r="Q17" s="71">
        <v>4.053252</v>
      </c>
      <c r="R17" s="71"/>
      <c r="S17" s="41"/>
      <c r="T17" s="71"/>
      <c r="U17" s="71"/>
      <c r="V17" s="71"/>
    </row>
    <row r="18" ht="22.8" customHeight="1" spans="1:22">
      <c r="A18" s="58" t="s">
        <v>196</v>
      </c>
      <c r="B18" s="58"/>
      <c r="C18" s="58"/>
      <c r="D18" s="62" t="s">
        <v>196</v>
      </c>
      <c r="E18" s="62" t="s">
        <v>197</v>
      </c>
      <c r="F18" s="73">
        <v>34.452642</v>
      </c>
      <c r="G18" s="73"/>
      <c r="H18" s="73"/>
      <c r="I18" s="73"/>
      <c r="J18" s="73"/>
      <c r="K18" s="73"/>
      <c r="L18" s="73">
        <v>34.452642</v>
      </c>
      <c r="M18" s="73"/>
      <c r="N18" s="73"/>
      <c r="O18" s="73">
        <v>34.452642</v>
      </c>
      <c r="P18" s="73"/>
      <c r="Q18" s="73"/>
      <c r="R18" s="73"/>
      <c r="S18" s="73"/>
      <c r="T18" s="73"/>
      <c r="U18" s="73"/>
      <c r="V18" s="73"/>
    </row>
    <row r="19" ht="22.8" customHeight="1" spans="1:22">
      <c r="A19" s="58" t="s">
        <v>196</v>
      </c>
      <c r="B19" s="58" t="s">
        <v>198</v>
      </c>
      <c r="C19" s="58"/>
      <c r="D19" s="62" t="s">
        <v>199</v>
      </c>
      <c r="E19" s="62" t="s">
        <v>200</v>
      </c>
      <c r="F19" s="73">
        <v>34.452642</v>
      </c>
      <c r="G19" s="73"/>
      <c r="H19" s="73"/>
      <c r="I19" s="73"/>
      <c r="J19" s="73"/>
      <c r="K19" s="73"/>
      <c r="L19" s="73">
        <v>34.452642</v>
      </c>
      <c r="M19" s="73"/>
      <c r="N19" s="73"/>
      <c r="O19" s="73">
        <v>34.452642</v>
      </c>
      <c r="P19" s="73"/>
      <c r="Q19" s="73"/>
      <c r="R19" s="73"/>
      <c r="S19" s="73"/>
      <c r="T19" s="73"/>
      <c r="U19" s="73"/>
      <c r="V19" s="73"/>
    </row>
    <row r="20" ht="22.8" customHeight="1" spans="1:22">
      <c r="A20" s="74" t="s">
        <v>196</v>
      </c>
      <c r="B20" s="74" t="s">
        <v>198</v>
      </c>
      <c r="C20" s="74" t="s">
        <v>178</v>
      </c>
      <c r="D20" s="69" t="s">
        <v>201</v>
      </c>
      <c r="E20" s="88" t="s">
        <v>202</v>
      </c>
      <c r="F20" s="41">
        <v>34.452642</v>
      </c>
      <c r="G20" s="71"/>
      <c r="H20" s="71"/>
      <c r="I20" s="71"/>
      <c r="J20" s="71"/>
      <c r="K20" s="71"/>
      <c r="L20" s="41">
        <v>34.452642</v>
      </c>
      <c r="M20" s="71"/>
      <c r="N20" s="71"/>
      <c r="O20" s="71">
        <v>34.452642</v>
      </c>
      <c r="P20" s="71"/>
      <c r="Q20" s="71"/>
      <c r="R20" s="71"/>
      <c r="S20" s="41"/>
      <c r="T20" s="71"/>
      <c r="U20" s="71"/>
      <c r="V20" s="71"/>
    </row>
    <row r="21" ht="22.8" customHeight="1" spans="1:22">
      <c r="A21" s="58" t="s">
        <v>203</v>
      </c>
      <c r="B21" s="58"/>
      <c r="C21" s="58"/>
      <c r="D21" s="62" t="s">
        <v>203</v>
      </c>
      <c r="E21" s="62" t="s">
        <v>204</v>
      </c>
      <c r="F21" s="73">
        <v>48.639024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>
        <v>48.639024</v>
      </c>
      <c r="S21" s="73"/>
      <c r="T21" s="73"/>
      <c r="U21" s="73"/>
      <c r="V21" s="73"/>
    </row>
    <row r="22" ht="22.8" customHeight="1" spans="1:22">
      <c r="A22" s="58" t="s">
        <v>203</v>
      </c>
      <c r="B22" s="58" t="s">
        <v>205</v>
      </c>
      <c r="C22" s="58"/>
      <c r="D22" s="62" t="s">
        <v>206</v>
      </c>
      <c r="E22" s="62" t="s">
        <v>207</v>
      </c>
      <c r="F22" s="73">
        <v>48.639024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>
        <v>48.639024</v>
      </c>
      <c r="S22" s="73"/>
      <c r="T22" s="73"/>
      <c r="U22" s="73"/>
      <c r="V22" s="73"/>
    </row>
    <row r="23" ht="22.8" customHeight="1" spans="1:22">
      <c r="A23" s="74" t="s">
        <v>203</v>
      </c>
      <c r="B23" s="74" t="s">
        <v>205</v>
      </c>
      <c r="C23" s="74" t="s">
        <v>178</v>
      </c>
      <c r="D23" s="69" t="s">
        <v>208</v>
      </c>
      <c r="E23" s="88" t="s">
        <v>209</v>
      </c>
      <c r="F23" s="41">
        <v>48.639024</v>
      </c>
      <c r="G23" s="71"/>
      <c r="H23" s="71"/>
      <c r="I23" s="71"/>
      <c r="J23" s="71"/>
      <c r="K23" s="71"/>
      <c r="L23" s="41"/>
      <c r="M23" s="71"/>
      <c r="N23" s="71"/>
      <c r="O23" s="71"/>
      <c r="P23" s="71"/>
      <c r="Q23" s="71"/>
      <c r="R23" s="71">
        <v>48.639024</v>
      </c>
      <c r="S23" s="41"/>
      <c r="T23" s="71"/>
      <c r="U23" s="71"/>
      <c r="V23" s="71"/>
    </row>
    <row r="24" s="35" customFormat="1" ht="22.9" customHeight="1" spans="1:22">
      <c r="A24" s="42"/>
      <c r="B24" s="42"/>
      <c r="C24" s="42"/>
      <c r="D24" s="89" t="s">
        <v>158</v>
      </c>
      <c r="E24" s="70" t="s">
        <v>159</v>
      </c>
      <c r="F24" s="83">
        <v>575.52</v>
      </c>
      <c r="G24" s="83">
        <v>409.9212</v>
      </c>
      <c r="H24" s="83">
        <v>193.450464</v>
      </c>
      <c r="I24" s="83">
        <v>144.746736</v>
      </c>
      <c r="J24" s="83">
        <v>71.724</v>
      </c>
      <c r="K24" s="83"/>
      <c r="L24" s="83">
        <v>115.66</v>
      </c>
      <c r="M24" s="83">
        <v>54.1</v>
      </c>
      <c r="N24" s="83">
        <v>27.055776</v>
      </c>
      <c r="O24" s="83">
        <v>28.746762</v>
      </c>
      <c r="P24" s="83"/>
      <c r="Q24" s="83">
        <v>5.749352</v>
      </c>
      <c r="R24" s="83">
        <v>40.583664</v>
      </c>
      <c r="S24" s="83">
        <v>9.357696</v>
      </c>
      <c r="T24" s="83"/>
      <c r="U24" s="83"/>
      <c r="V24" s="83">
        <v>9.357696</v>
      </c>
    </row>
    <row r="25" s="35" customFormat="1" ht="22.9" customHeight="1" spans="1:22">
      <c r="A25" s="81" t="s">
        <v>173</v>
      </c>
      <c r="B25" s="79"/>
      <c r="C25" s="79"/>
      <c r="D25" s="89">
        <v>201</v>
      </c>
      <c r="E25" s="62" t="s">
        <v>174</v>
      </c>
      <c r="F25" s="45">
        <v>410.2812</v>
      </c>
      <c r="G25" s="77">
        <v>409.9212</v>
      </c>
      <c r="H25" s="77">
        <v>193.450464</v>
      </c>
      <c r="I25" s="77">
        <v>144.746736</v>
      </c>
      <c r="J25" s="77">
        <v>71.724</v>
      </c>
      <c r="K25" s="77"/>
      <c r="L25" s="45"/>
      <c r="M25" s="77"/>
      <c r="N25" s="77"/>
      <c r="O25" s="77"/>
      <c r="P25" s="77"/>
      <c r="Q25" s="77"/>
      <c r="R25" s="77"/>
      <c r="S25" s="45">
        <v>0.36</v>
      </c>
      <c r="T25" s="77"/>
      <c r="U25" s="77"/>
      <c r="V25" s="77">
        <v>0.36</v>
      </c>
    </row>
    <row r="26" s="35" customFormat="1" ht="22.9" customHeight="1" spans="1:22">
      <c r="A26" s="81" t="s">
        <v>173</v>
      </c>
      <c r="B26" s="81" t="s">
        <v>175</v>
      </c>
      <c r="C26" s="79"/>
      <c r="D26" s="89" t="s">
        <v>176</v>
      </c>
      <c r="E26" s="62" t="s">
        <v>177</v>
      </c>
      <c r="F26" s="45">
        <v>410.2812</v>
      </c>
      <c r="G26" s="77">
        <v>409.9212</v>
      </c>
      <c r="H26" s="77">
        <v>193.450464</v>
      </c>
      <c r="I26" s="77">
        <v>144.746736</v>
      </c>
      <c r="J26" s="77">
        <v>71.724</v>
      </c>
      <c r="K26" s="77"/>
      <c r="L26" s="45"/>
      <c r="M26" s="77"/>
      <c r="N26" s="77"/>
      <c r="O26" s="77"/>
      <c r="P26" s="77"/>
      <c r="Q26" s="77"/>
      <c r="R26" s="77"/>
      <c r="S26" s="45">
        <v>0.36</v>
      </c>
      <c r="T26" s="77"/>
      <c r="U26" s="77"/>
      <c r="V26" s="77">
        <v>0.36</v>
      </c>
    </row>
    <row r="27" s="35" customFormat="1" ht="22.9" customHeight="1" spans="1:22">
      <c r="A27" s="81" t="s">
        <v>173</v>
      </c>
      <c r="B27" s="81" t="s">
        <v>175</v>
      </c>
      <c r="C27" s="74" t="s">
        <v>213</v>
      </c>
      <c r="D27" s="82" t="s">
        <v>214</v>
      </c>
      <c r="E27" s="42" t="s">
        <v>261</v>
      </c>
      <c r="F27" s="45">
        <v>410.2812</v>
      </c>
      <c r="G27" s="77">
        <v>409.9212</v>
      </c>
      <c r="H27" s="77">
        <v>193.450464</v>
      </c>
      <c r="I27" s="77">
        <v>144.746736</v>
      </c>
      <c r="J27" s="77">
        <v>71.724</v>
      </c>
      <c r="K27" s="77"/>
      <c r="L27" s="45"/>
      <c r="M27" s="77"/>
      <c r="N27" s="77"/>
      <c r="O27" s="77"/>
      <c r="P27" s="77"/>
      <c r="Q27" s="77"/>
      <c r="R27" s="77"/>
      <c r="S27" s="45">
        <v>0.36</v>
      </c>
      <c r="T27" s="77"/>
      <c r="U27" s="77"/>
      <c r="V27" s="77">
        <v>0.36</v>
      </c>
    </row>
    <row r="28" s="35" customFormat="1" ht="22.9" customHeight="1" spans="1:22">
      <c r="A28" s="81" t="s">
        <v>181</v>
      </c>
      <c r="B28" s="79"/>
      <c r="C28" s="79"/>
      <c r="D28" s="89">
        <v>208</v>
      </c>
      <c r="E28" s="62" t="s">
        <v>182</v>
      </c>
      <c r="F28" s="45">
        <v>95.91</v>
      </c>
      <c r="G28" s="77"/>
      <c r="H28" s="77"/>
      <c r="I28" s="77"/>
      <c r="J28" s="77"/>
      <c r="K28" s="77"/>
      <c r="L28" s="45">
        <v>95.91</v>
      </c>
      <c r="M28" s="77">
        <v>54.1</v>
      </c>
      <c r="N28" s="77">
        <v>27.063</v>
      </c>
      <c r="O28" s="77"/>
      <c r="P28" s="77"/>
      <c r="Q28" s="77">
        <v>5.75</v>
      </c>
      <c r="R28" s="77"/>
      <c r="S28" s="45"/>
      <c r="T28" s="77"/>
      <c r="U28" s="77"/>
      <c r="V28" s="77">
        <v>9</v>
      </c>
    </row>
    <row r="29" s="35" customFormat="1" ht="22.9" customHeight="1" spans="1:22">
      <c r="A29" s="81" t="s">
        <v>181</v>
      </c>
      <c r="B29" s="81" t="s">
        <v>183</v>
      </c>
      <c r="C29" s="79"/>
      <c r="D29" s="89">
        <v>20805</v>
      </c>
      <c r="E29" s="62" t="s">
        <v>185</v>
      </c>
      <c r="F29" s="45">
        <v>81.16</v>
      </c>
      <c r="G29" s="77"/>
      <c r="H29" s="77"/>
      <c r="I29" s="77"/>
      <c r="J29" s="77"/>
      <c r="K29" s="77"/>
      <c r="L29" s="45">
        <v>81.16</v>
      </c>
      <c r="M29" s="77">
        <v>54.1</v>
      </c>
      <c r="N29" s="77">
        <v>27.06</v>
      </c>
      <c r="O29" s="77"/>
      <c r="P29" s="77"/>
      <c r="Q29" s="77"/>
      <c r="R29" s="77"/>
      <c r="S29" s="45"/>
      <c r="T29" s="77"/>
      <c r="U29" s="77"/>
      <c r="V29" s="77"/>
    </row>
    <row r="30" s="35" customFormat="1" ht="22.9" customHeight="1" spans="1:22">
      <c r="A30" s="81" t="s">
        <v>181</v>
      </c>
      <c r="B30" s="81" t="s">
        <v>183</v>
      </c>
      <c r="C30" s="74" t="s">
        <v>183</v>
      </c>
      <c r="D30" s="82" t="s">
        <v>218</v>
      </c>
      <c r="E30" s="42" t="s">
        <v>187</v>
      </c>
      <c r="F30" s="45">
        <v>54.1</v>
      </c>
      <c r="G30" s="77"/>
      <c r="H30" s="77"/>
      <c r="I30" s="77"/>
      <c r="J30" s="77"/>
      <c r="K30" s="77"/>
      <c r="L30" s="45">
        <v>54.1</v>
      </c>
      <c r="M30" s="77">
        <v>54.1</v>
      </c>
      <c r="N30" s="77"/>
      <c r="O30" s="77"/>
      <c r="P30" s="77"/>
      <c r="Q30" s="77"/>
      <c r="R30" s="77"/>
      <c r="S30" s="45"/>
      <c r="T30" s="77"/>
      <c r="U30" s="77"/>
      <c r="V30" s="77"/>
    </row>
    <row r="31" s="35" customFormat="1" ht="22.9" customHeight="1" spans="1:22">
      <c r="A31" s="81" t="s">
        <v>181</v>
      </c>
      <c r="B31" s="81" t="s">
        <v>183</v>
      </c>
      <c r="C31" s="74" t="s">
        <v>188</v>
      </c>
      <c r="D31" s="82" t="s">
        <v>220</v>
      </c>
      <c r="E31" s="42" t="s">
        <v>190</v>
      </c>
      <c r="F31" s="45">
        <v>27.055776</v>
      </c>
      <c r="G31" s="77"/>
      <c r="H31" s="77"/>
      <c r="I31" s="77"/>
      <c r="J31" s="77"/>
      <c r="K31" s="77"/>
      <c r="L31" s="45">
        <v>27.055776</v>
      </c>
      <c r="M31" s="77"/>
      <c r="N31" s="77">
        <v>27.055776</v>
      </c>
      <c r="O31" s="77"/>
      <c r="P31" s="77"/>
      <c r="Q31" s="77"/>
      <c r="R31" s="77"/>
      <c r="S31" s="45"/>
      <c r="T31" s="77"/>
      <c r="U31" s="77"/>
      <c r="V31" s="77"/>
    </row>
    <row r="32" s="35" customFormat="1" ht="22.9" customHeight="1" spans="1:22">
      <c r="A32" s="81" t="s">
        <v>181</v>
      </c>
      <c r="B32" s="81" t="s">
        <v>191</v>
      </c>
      <c r="C32" s="79"/>
      <c r="D32" s="89" t="s">
        <v>192</v>
      </c>
      <c r="E32" s="62" t="s">
        <v>193</v>
      </c>
      <c r="F32" s="45">
        <v>14.75</v>
      </c>
      <c r="G32" s="77"/>
      <c r="H32" s="77"/>
      <c r="I32" s="77"/>
      <c r="J32" s="77"/>
      <c r="K32" s="77"/>
      <c r="L32" s="45">
        <v>5.75</v>
      </c>
      <c r="M32" s="77"/>
      <c r="N32" s="77"/>
      <c r="O32" s="77"/>
      <c r="P32" s="77"/>
      <c r="Q32" s="77">
        <v>5.75</v>
      </c>
      <c r="R32" s="77"/>
      <c r="S32" s="45">
        <v>9</v>
      </c>
      <c r="T32" s="77"/>
      <c r="U32" s="77"/>
      <c r="V32" s="77">
        <v>9</v>
      </c>
    </row>
    <row r="33" s="35" customFormat="1" ht="22.9" customHeight="1" spans="1:22">
      <c r="A33" s="81" t="s">
        <v>181</v>
      </c>
      <c r="B33" s="81" t="s">
        <v>191</v>
      </c>
      <c r="C33" s="74" t="s">
        <v>191</v>
      </c>
      <c r="D33" s="82" t="s">
        <v>223</v>
      </c>
      <c r="E33" s="42" t="s">
        <v>195</v>
      </c>
      <c r="F33" s="45">
        <v>14.747048</v>
      </c>
      <c r="G33" s="77"/>
      <c r="H33" s="77"/>
      <c r="I33" s="77"/>
      <c r="J33" s="77"/>
      <c r="K33" s="77"/>
      <c r="L33" s="45">
        <v>5.749352</v>
      </c>
      <c r="M33" s="77"/>
      <c r="N33" s="77"/>
      <c r="O33" s="77"/>
      <c r="P33" s="77"/>
      <c r="Q33" s="77">
        <v>5.749352</v>
      </c>
      <c r="R33" s="77"/>
      <c r="S33" s="45">
        <v>8.997696</v>
      </c>
      <c r="T33" s="77"/>
      <c r="U33" s="77"/>
      <c r="V33" s="77">
        <v>8.997696</v>
      </c>
    </row>
    <row r="34" s="35" customFormat="1" ht="22.9" customHeight="1" spans="1:22">
      <c r="A34" s="81" t="s">
        <v>196</v>
      </c>
      <c r="B34" s="79"/>
      <c r="C34" s="79"/>
      <c r="D34" s="89" t="s">
        <v>196</v>
      </c>
      <c r="E34" s="62" t="s">
        <v>197</v>
      </c>
      <c r="F34" s="45">
        <v>28.746762</v>
      </c>
      <c r="G34" s="77"/>
      <c r="H34" s="77"/>
      <c r="I34" s="77"/>
      <c r="J34" s="77"/>
      <c r="K34" s="77"/>
      <c r="L34" s="45">
        <v>28.746762</v>
      </c>
      <c r="M34" s="77"/>
      <c r="N34" s="77"/>
      <c r="O34" s="77">
        <v>28.746762</v>
      </c>
      <c r="P34" s="77"/>
      <c r="Q34" s="77"/>
      <c r="R34" s="77"/>
      <c r="S34" s="45"/>
      <c r="T34" s="77"/>
      <c r="U34" s="77"/>
      <c r="V34" s="77"/>
    </row>
    <row r="35" s="35" customFormat="1" ht="22.9" customHeight="1" spans="1:22">
      <c r="A35" s="81" t="s">
        <v>196</v>
      </c>
      <c r="B35" s="81" t="s">
        <v>198</v>
      </c>
      <c r="C35" s="79"/>
      <c r="D35" s="89" t="s">
        <v>199</v>
      </c>
      <c r="E35" s="62" t="s">
        <v>200</v>
      </c>
      <c r="F35" s="45">
        <v>28.746762</v>
      </c>
      <c r="G35" s="77"/>
      <c r="H35" s="77"/>
      <c r="I35" s="77"/>
      <c r="J35" s="77"/>
      <c r="K35" s="77"/>
      <c r="L35" s="45">
        <v>28.746762</v>
      </c>
      <c r="M35" s="77"/>
      <c r="N35" s="77"/>
      <c r="O35" s="77">
        <v>28.746762</v>
      </c>
      <c r="P35" s="77"/>
      <c r="Q35" s="77"/>
      <c r="R35" s="77"/>
      <c r="S35" s="45"/>
      <c r="T35" s="77"/>
      <c r="U35" s="77"/>
      <c r="V35" s="77"/>
    </row>
    <row r="36" s="35" customFormat="1" ht="22.9" customHeight="1" spans="1:22">
      <c r="A36" s="81" t="s">
        <v>196</v>
      </c>
      <c r="B36" s="81" t="s">
        <v>198</v>
      </c>
      <c r="C36" s="74" t="s">
        <v>205</v>
      </c>
      <c r="D36" s="82" t="s">
        <v>227</v>
      </c>
      <c r="E36" s="42" t="s">
        <v>262</v>
      </c>
      <c r="F36" s="45">
        <v>28.746762</v>
      </c>
      <c r="G36" s="77"/>
      <c r="H36" s="77"/>
      <c r="I36" s="77"/>
      <c r="J36" s="77"/>
      <c r="K36" s="77"/>
      <c r="L36" s="45">
        <v>28.746762</v>
      </c>
      <c r="M36" s="77"/>
      <c r="N36" s="77"/>
      <c r="O36" s="77">
        <v>28.746762</v>
      </c>
      <c r="P36" s="77"/>
      <c r="Q36" s="77"/>
      <c r="R36" s="77"/>
      <c r="S36" s="45"/>
      <c r="T36" s="77"/>
      <c r="U36" s="77"/>
      <c r="V36" s="77"/>
    </row>
    <row r="37" s="35" customFormat="1" ht="22.9" customHeight="1" spans="1:22">
      <c r="A37" s="81" t="s">
        <v>203</v>
      </c>
      <c r="B37" s="79"/>
      <c r="C37" s="79"/>
      <c r="D37" s="89" t="s">
        <v>203</v>
      </c>
      <c r="E37" s="62" t="s">
        <v>204</v>
      </c>
      <c r="F37" s="45">
        <v>40.583664</v>
      </c>
      <c r="G37" s="77"/>
      <c r="H37" s="77"/>
      <c r="I37" s="77"/>
      <c r="J37" s="77"/>
      <c r="K37" s="77"/>
      <c r="L37" s="45"/>
      <c r="M37" s="77"/>
      <c r="N37" s="77"/>
      <c r="O37" s="77"/>
      <c r="P37" s="77"/>
      <c r="Q37" s="77"/>
      <c r="R37" s="77">
        <v>40.583664</v>
      </c>
      <c r="S37" s="45"/>
      <c r="T37" s="77"/>
      <c r="U37" s="77"/>
      <c r="V37" s="77"/>
    </row>
    <row r="38" s="35" customFormat="1" ht="22.9" customHeight="1" spans="1:22">
      <c r="A38" s="81" t="s">
        <v>203</v>
      </c>
      <c r="B38" s="81" t="s">
        <v>205</v>
      </c>
      <c r="C38" s="79"/>
      <c r="D38" s="89" t="s">
        <v>206</v>
      </c>
      <c r="E38" s="62" t="s">
        <v>207</v>
      </c>
      <c r="F38" s="45">
        <v>40.583664</v>
      </c>
      <c r="G38" s="77"/>
      <c r="H38" s="77"/>
      <c r="I38" s="77"/>
      <c r="J38" s="77"/>
      <c r="K38" s="77"/>
      <c r="L38" s="45"/>
      <c r="M38" s="77"/>
      <c r="N38" s="77"/>
      <c r="O38" s="77"/>
      <c r="P38" s="77"/>
      <c r="Q38" s="77"/>
      <c r="R38" s="77">
        <v>40.583664</v>
      </c>
      <c r="S38" s="45"/>
      <c r="T38" s="77"/>
      <c r="U38" s="77"/>
      <c r="V38" s="77"/>
    </row>
    <row r="39" s="35" customFormat="1" ht="22.9" customHeight="1" spans="1:22">
      <c r="A39" s="81" t="s">
        <v>203</v>
      </c>
      <c r="B39" s="81" t="s">
        <v>205</v>
      </c>
      <c r="C39" s="74" t="s">
        <v>178</v>
      </c>
      <c r="D39" s="82" t="s">
        <v>231</v>
      </c>
      <c r="E39" s="42" t="s">
        <v>209</v>
      </c>
      <c r="F39" s="45">
        <v>40.583664</v>
      </c>
      <c r="G39" s="77"/>
      <c r="H39" s="77"/>
      <c r="I39" s="77"/>
      <c r="J39" s="77"/>
      <c r="K39" s="77"/>
      <c r="L39" s="45"/>
      <c r="M39" s="77"/>
      <c r="N39" s="77"/>
      <c r="O39" s="77"/>
      <c r="P39" s="77"/>
      <c r="Q39" s="77"/>
      <c r="R39" s="77">
        <v>40.583664</v>
      </c>
      <c r="S39" s="45"/>
      <c r="T39" s="77"/>
      <c r="U39" s="77"/>
      <c r="V39" s="77"/>
    </row>
    <row r="40" ht="16.35" customHeight="1" spans="1:5">
      <c r="A40" s="66" t="s">
        <v>360</v>
      </c>
      <c r="B40" s="66"/>
      <c r="C40" s="66"/>
      <c r="D40" s="66"/>
      <c r="E40" s="6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40:E4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I7" sqref="I7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36"/>
      <c r="K1" s="67" t="s">
        <v>382</v>
      </c>
    </row>
    <row r="2" ht="46.55" customHeight="1" spans="1:11">
      <c r="A2" s="68" t="s">
        <v>17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8.1" customHeight="1" spans="1:1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56" t="s">
        <v>33</v>
      </c>
      <c r="K3" s="56"/>
    </row>
    <row r="4" ht="23.25" customHeight="1" spans="1:11">
      <c r="A4" s="39" t="s">
        <v>162</v>
      </c>
      <c r="B4" s="39"/>
      <c r="C4" s="39"/>
      <c r="D4" s="39" t="s">
        <v>234</v>
      </c>
      <c r="E4" s="39" t="s">
        <v>235</v>
      </c>
      <c r="F4" s="39" t="s">
        <v>383</v>
      </c>
      <c r="G4" s="39" t="s">
        <v>384</v>
      </c>
      <c r="H4" s="39" t="s">
        <v>385</v>
      </c>
      <c r="I4" s="39" t="s">
        <v>386</v>
      </c>
      <c r="J4" s="39" t="s">
        <v>387</v>
      </c>
      <c r="K4" s="39" t="s">
        <v>388</v>
      </c>
    </row>
    <row r="5" ht="23.25" customHeight="1" spans="1:11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/>
      <c r="H5" s="39"/>
      <c r="I5" s="39"/>
      <c r="J5" s="39"/>
      <c r="K5" s="39"/>
    </row>
    <row r="6" ht="22.8" customHeight="1" spans="1:11">
      <c r="A6" s="64"/>
      <c r="B6" s="64"/>
      <c r="C6" s="64"/>
      <c r="D6" s="64"/>
      <c r="E6" s="64" t="s">
        <v>137</v>
      </c>
      <c r="F6" s="63">
        <f>F8+F12</f>
        <v>2.892</v>
      </c>
      <c r="G6" s="63">
        <f>G8+G12</f>
        <v>2.892</v>
      </c>
      <c r="H6" s="63"/>
      <c r="I6" s="63"/>
      <c r="J6" s="63"/>
      <c r="K6" s="63"/>
    </row>
    <row r="7" ht="22.8" customHeight="1" spans="1:11">
      <c r="A7" s="64"/>
      <c r="B7" s="64"/>
      <c r="C7" s="64"/>
      <c r="D7" s="62" t="s">
        <v>155</v>
      </c>
      <c r="E7" s="62" t="s">
        <v>4</v>
      </c>
      <c r="F7" s="63">
        <f>F8+F12</f>
        <v>2.892</v>
      </c>
      <c r="G7" s="63">
        <f>G8+G12</f>
        <v>2.892</v>
      </c>
      <c r="H7" s="63"/>
      <c r="I7" s="63"/>
      <c r="J7" s="63"/>
      <c r="K7" s="63"/>
    </row>
    <row r="8" ht="22.8" customHeight="1" spans="1:11">
      <c r="A8" s="64"/>
      <c r="B8" s="64"/>
      <c r="C8" s="64"/>
      <c r="D8" s="70" t="s">
        <v>156</v>
      </c>
      <c r="E8" s="70" t="s">
        <v>157</v>
      </c>
      <c r="F8" s="63">
        <v>2.136</v>
      </c>
      <c r="G8" s="63">
        <v>2.136</v>
      </c>
      <c r="H8" s="63"/>
      <c r="I8" s="63"/>
      <c r="J8" s="63"/>
      <c r="K8" s="63"/>
    </row>
    <row r="9" ht="22.8" customHeight="1" spans="1:11">
      <c r="A9" s="58" t="s">
        <v>173</v>
      </c>
      <c r="B9" s="58"/>
      <c r="C9" s="58"/>
      <c r="D9" s="64" t="s">
        <v>173</v>
      </c>
      <c r="E9" s="64" t="s">
        <v>174</v>
      </c>
      <c r="F9" s="73">
        <v>2.136</v>
      </c>
      <c r="G9" s="73">
        <v>2.136</v>
      </c>
      <c r="H9" s="73"/>
      <c r="I9" s="73"/>
      <c r="J9" s="73"/>
      <c r="K9" s="73"/>
    </row>
    <row r="10" ht="22.8" customHeight="1" spans="1:11">
      <c r="A10" s="58" t="s">
        <v>173</v>
      </c>
      <c r="B10" s="58" t="s">
        <v>175</v>
      </c>
      <c r="C10" s="58"/>
      <c r="D10" s="64" t="s">
        <v>176</v>
      </c>
      <c r="E10" s="64" t="s">
        <v>177</v>
      </c>
      <c r="F10" s="73">
        <v>2.136</v>
      </c>
      <c r="G10" s="73">
        <v>2.136</v>
      </c>
      <c r="H10" s="73"/>
      <c r="I10" s="73"/>
      <c r="J10" s="73"/>
      <c r="K10" s="73"/>
    </row>
    <row r="11" ht="22.8" customHeight="1" spans="1:11">
      <c r="A11" s="74" t="s">
        <v>173</v>
      </c>
      <c r="B11" s="74" t="s">
        <v>175</v>
      </c>
      <c r="C11" s="74" t="s">
        <v>178</v>
      </c>
      <c r="D11" s="69" t="s">
        <v>179</v>
      </c>
      <c r="E11" s="40" t="s">
        <v>180</v>
      </c>
      <c r="F11" s="41">
        <v>2.136</v>
      </c>
      <c r="G11" s="71">
        <v>2.136</v>
      </c>
      <c r="H11" s="71"/>
      <c r="I11" s="71"/>
      <c r="J11" s="71"/>
      <c r="K11" s="71"/>
    </row>
    <row r="12" s="35" customFormat="1" ht="22.9" customHeight="1" spans="1:11">
      <c r="A12" s="79"/>
      <c r="B12" s="79"/>
      <c r="C12" s="79"/>
      <c r="D12" s="70" t="s">
        <v>158</v>
      </c>
      <c r="E12" s="70" t="s">
        <v>159</v>
      </c>
      <c r="F12" s="83">
        <v>0.756</v>
      </c>
      <c r="G12" s="83">
        <v>0.756</v>
      </c>
      <c r="H12" s="63"/>
      <c r="I12" s="63"/>
      <c r="J12" s="63"/>
      <c r="K12" s="63"/>
    </row>
    <row r="13" s="35" customFormat="1" ht="22.9" customHeight="1" spans="1:11">
      <c r="A13" s="58" t="s">
        <v>173</v>
      </c>
      <c r="B13" s="58"/>
      <c r="C13" s="58"/>
      <c r="D13" s="70">
        <v>201</v>
      </c>
      <c r="E13" s="64" t="s">
        <v>174</v>
      </c>
      <c r="F13" s="45">
        <v>0.76</v>
      </c>
      <c r="G13" s="86">
        <v>0.76</v>
      </c>
      <c r="H13" s="87"/>
      <c r="I13" s="87"/>
      <c r="J13" s="87"/>
      <c r="K13" s="87"/>
    </row>
    <row r="14" s="35" customFormat="1" ht="22.9" customHeight="1" spans="1:11">
      <c r="A14" s="58" t="s">
        <v>173</v>
      </c>
      <c r="B14" s="58" t="s">
        <v>175</v>
      </c>
      <c r="C14" s="58"/>
      <c r="D14" s="70">
        <v>20113</v>
      </c>
      <c r="E14" s="64" t="s">
        <v>177</v>
      </c>
      <c r="F14" s="45">
        <v>0.76</v>
      </c>
      <c r="G14" s="86">
        <v>0.76</v>
      </c>
      <c r="H14" s="87"/>
      <c r="I14" s="87"/>
      <c r="J14" s="87"/>
      <c r="K14" s="87"/>
    </row>
    <row r="15" s="35" customFormat="1" ht="22.9" customHeight="1" spans="1:11">
      <c r="A15" s="81" t="s">
        <v>173</v>
      </c>
      <c r="B15" s="81" t="s">
        <v>175</v>
      </c>
      <c r="C15" s="74" t="s">
        <v>213</v>
      </c>
      <c r="D15" s="82" t="s">
        <v>214</v>
      </c>
      <c r="E15" s="42" t="s">
        <v>261</v>
      </c>
      <c r="F15" s="45">
        <v>0.756</v>
      </c>
      <c r="G15" s="86">
        <v>0.756</v>
      </c>
      <c r="H15" s="87"/>
      <c r="I15" s="87"/>
      <c r="J15" s="87"/>
      <c r="K15" s="87"/>
    </row>
    <row r="16" ht="16.35" customHeight="1" spans="1:5">
      <c r="A16" s="66" t="s">
        <v>360</v>
      </c>
      <c r="B16" s="66"/>
      <c r="C16" s="66"/>
      <c r="D16" s="66"/>
      <c r="E16" s="66"/>
    </row>
  </sheetData>
  <mergeCells count="13">
    <mergeCell ref="A2:K2"/>
    <mergeCell ref="A3:I3"/>
    <mergeCell ref="J3:K3"/>
    <mergeCell ref="A4:C4"/>
    <mergeCell ref="A16:E16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J7" sqref="G7:J7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36"/>
      <c r="Q1" s="67" t="s">
        <v>389</v>
      </c>
      <c r="R1" s="67"/>
    </row>
    <row r="2" ht="40.5" customHeight="1" spans="1:18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ht="24.15" customHeight="1" spans="1:18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56" t="s">
        <v>33</v>
      </c>
      <c r="R3" s="56"/>
    </row>
    <row r="4" ht="24.15" customHeight="1" spans="1:18">
      <c r="A4" s="39" t="s">
        <v>162</v>
      </c>
      <c r="B4" s="39"/>
      <c r="C4" s="39"/>
      <c r="D4" s="39" t="s">
        <v>234</v>
      </c>
      <c r="E4" s="39" t="s">
        <v>235</v>
      </c>
      <c r="F4" s="39" t="s">
        <v>383</v>
      </c>
      <c r="G4" s="39" t="s">
        <v>390</v>
      </c>
      <c r="H4" s="39" t="s">
        <v>391</v>
      </c>
      <c r="I4" s="39" t="s">
        <v>392</v>
      </c>
      <c r="J4" s="39" t="s">
        <v>393</v>
      </c>
      <c r="K4" s="39" t="s">
        <v>394</v>
      </c>
      <c r="L4" s="39" t="s">
        <v>395</v>
      </c>
      <c r="M4" s="39" t="s">
        <v>396</v>
      </c>
      <c r="N4" s="39" t="s">
        <v>385</v>
      </c>
      <c r="O4" s="39" t="s">
        <v>397</v>
      </c>
      <c r="P4" s="39" t="s">
        <v>398</v>
      </c>
      <c r="Q4" s="39" t="s">
        <v>386</v>
      </c>
      <c r="R4" s="39" t="s">
        <v>388</v>
      </c>
    </row>
    <row r="5" ht="21.55" customHeight="1" spans="1:18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ht="22.8" customHeight="1" spans="1:18">
      <c r="A6" s="64"/>
      <c r="B6" s="64"/>
      <c r="C6" s="64"/>
      <c r="D6" s="64"/>
      <c r="E6" s="64" t="s">
        <v>137</v>
      </c>
      <c r="F6" s="63">
        <f>F8+F12</f>
        <v>2.892</v>
      </c>
      <c r="G6" s="63"/>
      <c r="H6" s="63"/>
      <c r="I6" s="63"/>
      <c r="J6" s="63"/>
      <c r="K6" s="63">
        <f>K8+K12</f>
        <v>2.892</v>
      </c>
      <c r="L6" s="63"/>
      <c r="M6" s="63"/>
      <c r="N6" s="63"/>
      <c r="O6" s="63"/>
      <c r="P6" s="63"/>
      <c r="Q6" s="63"/>
      <c r="R6" s="63"/>
    </row>
    <row r="7" ht="22.8" customHeight="1" spans="1:18">
      <c r="A7" s="64"/>
      <c r="B7" s="64"/>
      <c r="C7" s="64"/>
      <c r="D7" s="62" t="s">
        <v>155</v>
      </c>
      <c r="E7" s="62" t="s">
        <v>4</v>
      </c>
      <c r="F7" s="63">
        <f>F8+F12</f>
        <v>2.892</v>
      </c>
      <c r="G7" s="63"/>
      <c r="H7" s="63"/>
      <c r="I7" s="63"/>
      <c r="J7" s="63"/>
      <c r="K7" s="63">
        <f>K8+K12</f>
        <v>2.892</v>
      </c>
      <c r="L7" s="63"/>
      <c r="M7" s="63"/>
      <c r="N7" s="63"/>
      <c r="O7" s="63"/>
      <c r="P7" s="63"/>
      <c r="Q7" s="63"/>
      <c r="R7" s="63"/>
    </row>
    <row r="8" ht="22.8" customHeight="1" spans="1:18">
      <c r="A8" s="64"/>
      <c r="B8" s="64"/>
      <c r="C8" s="64"/>
      <c r="D8" s="70" t="s">
        <v>156</v>
      </c>
      <c r="E8" s="70" t="s">
        <v>157</v>
      </c>
      <c r="F8" s="63">
        <v>2.136</v>
      </c>
      <c r="G8" s="63"/>
      <c r="H8" s="63"/>
      <c r="I8" s="63"/>
      <c r="J8" s="63"/>
      <c r="K8" s="63">
        <v>2.136</v>
      </c>
      <c r="L8" s="63"/>
      <c r="M8" s="63"/>
      <c r="N8" s="63"/>
      <c r="O8" s="63"/>
      <c r="P8" s="63"/>
      <c r="Q8" s="63"/>
      <c r="R8" s="63"/>
    </row>
    <row r="9" ht="22.8" customHeight="1" spans="1:18">
      <c r="A9" s="64" t="s">
        <v>173</v>
      </c>
      <c r="B9" s="64"/>
      <c r="C9" s="64"/>
      <c r="D9" s="64" t="s">
        <v>173</v>
      </c>
      <c r="E9" s="64" t="s">
        <v>174</v>
      </c>
      <c r="F9" s="73">
        <v>2.136</v>
      </c>
      <c r="G9" s="73"/>
      <c r="H9" s="73"/>
      <c r="I9" s="73"/>
      <c r="J9" s="73"/>
      <c r="K9" s="73">
        <v>2.136</v>
      </c>
      <c r="L9" s="73"/>
      <c r="M9" s="73"/>
      <c r="N9" s="73"/>
      <c r="O9" s="73"/>
      <c r="P9" s="73"/>
      <c r="Q9" s="73"/>
      <c r="R9" s="73"/>
    </row>
    <row r="10" ht="22.8" customHeight="1" spans="1:18">
      <c r="A10" s="64" t="s">
        <v>173</v>
      </c>
      <c r="B10" s="64" t="s">
        <v>175</v>
      </c>
      <c r="C10" s="64"/>
      <c r="D10" s="64" t="s">
        <v>176</v>
      </c>
      <c r="E10" s="64" t="s">
        <v>177</v>
      </c>
      <c r="F10" s="73">
        <v>2.136</v>
      </c>
      <c r="G10" s="73"/>
      <c r="H10" s="73"/>
      <c r="I10" s="73"/>
      <c r="J10" s="73"/>
      <c r="K10" s="73">
        <v>2.136</v>
      </c>
      <c r="L10" s="73"/>
      <c r="M10" s="73"/>
      <c r="N10" s="73"/>
      <c r="O10" s="73"/>
      <c r="P10" s="73"/>
      <c r="Q10" s="73"/>
      <c r="R10" s="73"/>
    </row>
    <row r="11" ht="22.8" customHeight="1" spans="1:18">
      <c r="A11" s="74" t="s">
        <v>173</v>
      </c>
      <c r="B11" s="74" t="s">
        <v>175</v>
      </c>
      <c r="C11" s="74" t="s">
        <v>178</v>
      </c>
      <c r="D11" s="69" t="s">
        <v>179</v>
      </c>
      <c r="E11" s="40" t="s">
        <v>180</v>
      </c>
      <c r="F11" s="41">
        <v>2.136</v>
      </c>
      <c r="G11" s="71"/>
      <c r="H11" s="71"/>
      <c r="I11" s="71"/>
      <c r="J11" s="71"/>
      <c r="K11" s="71">
        <v>2.136</v>
      </c>
      <c r="L11" s="71"/>
      <c r="M11" s="71"/>
      <c r="N11" s="71"/>
      <c r="O11" s="71"/>
      <c r="P11" s="71"/>
      <c r="Q11" s="71"/>
      <c r="R11" s="71"/>
    </row>
    <row r="12" s="35" customFormat="1" ht="22.9" customHeight="1" spans="1:18">
      <c r="A12" s="79"/>
      <c r="B12" s="79"/>
      <c r="C12" s="79"/>
      <c r="D12" s="70" t="s">
        <v>158</v>
      </c>
      <c r="E12" s="70" t="s">
        <v>159</v>
      </c>
      <c r="F12" s="83">
        <v>0.756</v>
      </c>
      <c r="G12" s="83"/>
      <c r="H12" s="83"/>
      <c r="I12" s="83"/>
      <c r="J12" s="83"/>
      <c r="K12" s="83">
        <v>0.756</v>
      </c>
      <c r="L12" s="63"/>
      <c r="M12" s="63"/>
      <c r="N12" s="63"/>
      <c r="O12" s="63"/>
      <c r="P12" s="63"/>
      <c r="Q12" s="63"/>
      <c r="R12" s="63"/>
    </row>
    <row r="13" s="35" customFormat="1" ht="22.9" customHeight="1" spans="1:18">
      <c r="A13" s="58" t="s">
        <v>173</v>
      </c>
      <c r="B13" s="58"/>
      <c r="C13" s="58"/>
      <c r="D13" s="70">
        <v>201</v>
      </c>
      <c r="E13" s="64" t="s">
        <v>174</v>
      </c>
      <c r="F13" s="45">
        <v>0.76</v>
      </c>
      <c r="G13" s="77"/>
      <c r="H13" s="77"/>
      <c r="I13" s="77"/>
      <c r="J13" s="77"/>
      <c r="K13" s="84">
        <v>0.76</v>
      </c>
      <c r="L13" s="85"/>
      <c r="M13" s="85"/>
      <c r="N13" s="85"/>
      <c r="O13" s="85"/>
      <c r="P13" s="85"/>
      <c r="Q13" s="85"/>
      <c r="R13" s="85"/>
    </row>
    <row r="14" s="35" customFormat="1" ht="22.9" customHeight="1" spans="1:18">
      <c r="A14" s="58" t="s">
        <v>173</v>
      </c>
      <c r="B14" s="58" t="s">
        <v>175</v>
      </c>
      <c r="C14" s="58"/>
      <c r="D14" s="70">
        <v>20113</v>
      </c>
      <c r="E14" s="64" t="s">
        <v>177</v>
      </c>
      <c r="F14" s="45">
        <v>0.76</v>
      </c>
      <c r="G14" s="77"/>
      <c r="H14" s="77"/>
      <c r="I14" s="77"/>
      <c r="J14" s="77"/>
      <c r="K14" s="84">
        <v>0.76</v>
      </c>
      <c r="L14" s="85"/>
      <c r="M14" s="85"/>
      <c r="N14" s="85"/>
      <c r="O14" s="85"/>
      <c r="P14" s="85"/>
      <c r="Q14" s="85"/>
      <c r="R14" s="85"/>
    </row>
    <row r="15" s="35" customFormat="1" ht="22.9" customHeight="1" spans="1:18">
      <c r="A15" s="81" t="s">
        <v>173</v>
      </c>
      <c r="B15" s="81" t="s">
        <v>175</v>
      </c>
      <c r="C15" s="74" t="s">
        <v>213</v>
      </c>
      <c r="D15" s="82" t="s">
        <v>214</v>
      </c>
      <c r="E15" s="42" t="s">
        <v>261</v>
      </c>
      <c r="F15" s="45">
        <v>0.756</v>
      </c>
      <c r="G15" s="77"/>
      <c r="H15" s="77"/>
      <c r="I15" s="77"/>
      <c r="J15" s="77"/>
      <c r="K15" s="84">
        <v>0.756</v>
      </c>
      <c r="L15" s="85"/>
      <c r="M15" s="85"/>
      <c r="N15" s="85"/>
      <c r="O15" s="85"/>
      <c r="P15" s="85"/>
      <c r="Q15" s="85"/>
      <c r="R15" s="85"/>
    </row>
    <row r="16" ht="16.35" customHeight="1" spans="1:5">
      <c r="A16" s="66" t="s">
        <v>360</v>
      </c>
      <c r="B16" s="66"/>
      <c r="C16" s="66"/>
      <c r="D16" s="66"/>
      <c r="E16" s="66"/>
    </row>
  </sheetData>
  <mergeCells count="21">
    <mergeCell ref="Q1:R1"/>
    <mergeCell ref="A2:R2"/>
    <mergeCell ref="A3:P3"/>
    <mergeCell ref="Q3:R3"/>
    <mergeCell ref="A4:C4"/>
    <mergeCell ref="A16:E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pane ySplit="5" topLeftCell="A6" activePane="bottomLeft" state="frozen"/>
      <selection/>
      <selection pane="bottomLeft" activeCell="N7" sqref="N7:O7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6.35" customHeight="1" spans="1:20">
      <c r="A1" s="36"/>
      <c r="S1" s="67" t="s">
        <v>399</v>
      </c>
      <c r="T1" s="67"/>
    </row>
    <row r="2" ht="36.2" customHeight="1" spans="1:20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4.15" customHeight="1" spans="1:20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6" t="s">
        <v>33</v>
      </c>
      <c r="T3" s="56"/>
    </row>
    <row r="4" ht="28.45" customHeight="1" spans="1:20">
      <c r="A4" s="39" t="s">
        <v>162</v>
      </c>
      <c r="B4" s="39"/>
      <c r="C4" s="39"/>
      <c r="D4" s="39" t="s">
        <v>234</v>
      </c>
      <c r="E4" s="39" t="s">
        <v>235</v>
      </c>
      <c r="F4" s="39" t="s">
        <v>383</v>
      </c>
      <c r="G4" s="39" t="s">
        <v>238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 t="s">
        <v>241</v>
      </c>
      <c r="S4" s="39"/>
      <c r="T4" s="39"/>
    </row>
    <row r="5" ht="36.2" customHeight="1" spans="1:20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 t="s">
        <v>137</v>
      </c>
      <c r="H5" s="39" t="s">
        <v>400</v>
      </c>
      <c r="I5" s="39" t="s">
        <v>401</v>
      </c>
      <c r="J5" s="39" t="s">
        <v>402</v>
      </c>
      <c r="K5" s="39" t="s">
        <v>403</v>
      </c>
      <c r="L5" s="39" t="s">
        <v>404</v>
      </c>
      <c r="M5" s="39" t="s">
        <v>405</v>
      </c>
      <c r="N5" s="39" t="s">
        <v>406</v>
      </c>
      <c r="O5" s="39" t="s">
        <v>407</v>
      </c>
      <c r="P5" s="39" t="s">
        <v>408</v>
      </c>
      <c r="Q5" s="39" t="s">
        <v>409</v>
      </c>
      <c r="R5" s="39" t="s">
        <v>137</v>
      </c>
      <c r="S5" s="39" t="s">
        <v>331</v>
      </c>
      <c r="T5" s="39" t="s">
        <v>366</v>
      </c>
    </row>
    <row r="6" ht="22.8" customHeight="1" spans="1:20">
      <c r="A6" s="64"/>
      <c r="B6" s="64"/>
      <c r="C6" s="64"/>
      <c r="D6" s="64"/>
      <c r="E6" s="64" t="s">
        <v>137</v>
      </c>
      <c r="F6" s="73">
        <f>F8+F12</f>
        <v>208.9143</v>
      </c>
      <c r="G6" s="73">
        <f t="shared" ref="G6:T6" si="0">G8+G12</f>
        <v>121.4334</v>
      </c>
      <c r="H6" s="73">
        <f t="shared" si="0"/>
        <v>93.041</v>
      </c>
      <c r="I6" s="73">
        <f t="shared" si="0"/>
        <v>5.856</v>
      </c>
      <c r="J6" s="73"/>
      <c r="K6" s="73"/>
      <c r="L6" s="73"/>
      <c r="M6" s="73">
        <f t="shared" si="0"/>
        <v>1.464</v>
      </c>
      <c r="N6" s="73"/>
      <c r="O6" s="73"/>
      <c r="P6" s="73">
        <f t="shared" si="0"/>
        <v>3.66</v>
      </c>
      <c r="Q6" s="73">
        <f t="shared" si="0"/>
        <v>17.4124</v>
      </c>
      <c r="R6" s="73">
        <f t="shared" si="0"/>
        <v>87.4809</v>
      </c>
      <c r="S6" s="73">
        <f t="shared" si="0"/>
        <v>87.4809</v>
      </c>
      <c r="T6" s="73"/>
    </row>
    <row r="7" ht="22.8" customHeight="1" spans="1:20">
      <c r="A7" s="64"/>
      <c r="B7" s="64"/>
      <c r="C7" s="64"/>
      <c r="D7" s="62" t="s">
        <v>155</v>
      </c>
      <c r="E7" s="62" t="s">
        <v>4</v>
      </c>
      <c r="F7" s="73">
        <f>F8+F12</f>
        <v>208.9143</v>
      </c>
      <c r="G7" s="73">
        <f t="shared" ref="G7:S7" si="1">G8+G12</f>
        <v>121.4334</v>
      </c>
      <c r="H7" s="73">
        <f t="shared" si="1"/>
        <v>93.041</v>
      </c>
      <c r="I7" s="73">
        <f t="shared" si="1"/>
        <v>5.856</v>
      </c>
      <c r="J7" s="73"/>
      <c r="K7" s="73"/>
      <c r="L7" s="73"/>
      <c r="M7" s="73">
        <f t="shared" si="1"/>
        <v>1.464</v>
      </c>
      <c r="N7" s="73"/>
      <c r="O7" s="73"/>
      <c r="P7" s="73">
        <f t="shared" si="1"/>
        <v>3.66</v>
      </c>
      <c r="Q7" s="73">
        <f t="shared" si="1"/>
        <v>17.4124</v>
      </c>
      <c r="R7" s="73">
        <f t="shared" si="1"/>
        <v>87.4809</v>
      </c>
      <c r="S7" s="73">
        <f t="shared" si="1"/>
        <v>87.4809</v>
      </c>
      <c r="T7" s="73"/>
    </row>
    <row r="8" ht="22.8" customHeight="1" spans="1:20">
      <c r="A8" s="64"/>
      <c r="B8" s="64"/>
      <c r="C8" s="64"/>
      <c r="D8" s="70" t="s">
        <v>156</v>
      </c>
      <c r="E8" s="70" t="s">
        <v>157</v>
      </c>
      <c r="F8" s="73">
        <f t="shared" ref="F6:F11" si="2">G8</f>
        <v>121.4334</v>
      </c>
      <c r="G8" s="73">
        <f t="shared" ref="G6:G11" si="3">SUM(H8:Q8)</f>
        <v>121.4334</v>
      </c>
      <c r="H8" s="73">
        <v>93.041</v>
      </c>
      <c r="I8" s="73">
        <v>5.856</v>
      </c>
      <c r="J8" s="73"/>
      <c r="K8" s="73"/>
      <c r="L8" s="73"/>
      <c r="M8" s="73">
        <v>1.464</v>
      </c>
      <c r="N8" s="73"/>
      <c r="O8" s="73"/>
      <c r="P8" s="73">
        <v>3.66</v>
      </c>
      <c r="Q8" s="73">
        <f t="shared" ref="Q6:Q11" si="4">10.98+6.4324</f>
        <v>17.4124</v>
      </c>
      <c r="R8" s="73"/>
      <c r="S8" s="73"/>
      <c r="T8" s="73"/>
    </row>
    <row r="9" ht="22.8" customHeight="1" spans="1:20">
      <c r="A9" s="58" t="s">
        <v>173</v>
      </c>
      <c r="B9" s="58"/>
      <c r="C9" s="58"/>
      <c r="D9" s="62" t="s">
        <v>173</v>
      </c>
      <c r="E9" s="62" t="s">
        <v>174</v>
      </c>
      <c r="F9" s="73">
        <f t="shared" si="2"/>
        <v>121.4334</v>
      </c>
      <c r="G9" s="73">
        <f t="shared" si="3"/>
        <v>121.4334</v>
      </c>
      <c r="H9" s="73">
        <v>93.041</v>
      </c>
      <c r="I9" s="73">
        <v>5.856</v>
      </c>
      <c r="J9" s="73"/>
      <c r="K9" s="73"/>
      <c r="L9" s="73"/>
      <c r="M9" s="73">
        <v>1.464</v>
      </c>
      <c r="N9" s="73"/>
      <c r="O9" s="73"/>
      <c r="P9" s="73">
        <v>3.66</v>
      </c>
      <c r="Q9" s="73">
        <f t="shared" si="4"/>
        <v>17.4124</v>
      </c>
      <c r="R9" s="73"/>
      <c r="S9" s="73"/>
      <c r="T9" s="73"/>
    </row>
    <row r="10" ht="22.8" customHeight="1" spans="1:20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f t="shared" si="2"/>
        <v>121.4334</v>
      </c>
      <c r="G10" s="73">
        <f t="shared" si="3"/>
        <v>121.4334</v>
      </c>
      <c r="H10" s="73">
        <v>93.041</v>
      </c>
      <c r="I10" s="73">
        <v>5.856</v>
      </c>
      <c r="J10" s="73"/>
      <c r="K10" s="73"/>
      <c r="L10" s="73"/>
      <c r="M10" s="73">
        <v>1.464</v>
      </c>
      <c r="N10" s="73"/>
      <c r="O10" s="73"/>
      <c r="P10" s="73">
        <v>3.66</v>
      </c>
      <c r="Q10" s="73">
        <f t="shared" si="4"/>
        <v>17.4124</v>
      </c>
      <c r="R10" s="73"/>
      <c r="S10" s="73"/>
      <c r="T10" s="73"/>
    </row>
    <row r="11" ht="22.8" customHeight="1" spans="1:20">
      <c r="A11" s="74" t="s">
        <v>173</v>
      </c>
      <c r="B11" s="74" t="s">
        <v>175</v>
      </c>
      <c r="C11" s="74" t="s">
        <v>178</v>
      </c>
      <c r="D11" s="69" t="s">
        <v>179</v>
      </c>
      <c r="E11" s="40" t="s">
        <v>180</v>
      </c>
      <c r="F11" s="71">
        <f t="shared" si="2"/>
        <v>121.4334</v>
      </c>
      <c r="G11" s="71">
        <f t="shared" si="3"/>
        <v>121.4334</v>
      </c>
      <c r="H11" s="71">
        <v>93.041</v>
      </c>
      <c r="I11" s="71">
        <v>5.856</v>
      </c>
      <c r="J11" s="71"/>
      <c r="K11" s="71"/>
      <c r="L11" s="71"/>
      <c r="M11" s="71">
        <v>1.464</v>
      </c>
      <c r="N11" s="71"/>
      <c r="O11" s="71"/>
      <c r="P11" s="71">
        <v>3.66</v>
      </c>
      <c r="Q11" s="71">
        <f t="shared" si="4"/>
        <v>17.4124</v>
      </c>
      <c r="R11" s="71"/>
      <c r="S11" s="71"/>
      <c r="T11" s="71"/>
    </row>
    <row r="12" s="35" customFormat="1" ht="22.9" customHeight="1" spans="1:20">
      <c r="A12" s="79"/>
      <c r="B12" s="79"/>
      <c r="C12" s="79"/>
      <c r="D12" s="70" t="s">
        <v>158</v>
      </c>
      <c r="E12" s="70" t="s">
        <v>159</v>
      </c>
      <c r="F12" s="80">
        <v>87.4809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>
        <v>87.4809</v>
      </c>
      <c r="S12" s="80">
        <v>87.4809</v>
      </c>
      <c r="T12" s="80"/>
    </row>
    <row r="13" s="35" customFormat="1" ht="22.9" customHeight="1" spans="1:20">
      <c r="A13" s="58" t="s">
        <v>173</v>
      </c>
      <c r="B13" s="58"/>
      <c r="C13" s="58"/>
      <c r="D13" s="70">
        <v>201</v>
      </c>
      <c r="E13" s="62" t="s">
        <v>174</v>
      </c>
      <c r="F13" s="45">
        <v>87.84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>
        <v>87.84</v>
      </c>
      <c r="S13" s="77">
        <v>87.84</v>
      </c>
      <c r="T13" s="77"/>
    </row>
    <row r="14" s="35" customFormat="1" ht="22.9" customHeight="1" spans="1:20">
      <c r="A14" s="58" t="s">
        <v>173</v>
      </c>
      <c r="B14" s="58" t="s">
        <v>175</v>
      </c>
      <c r="C14" s="58"/>
      <c r="D14" s="70">
        <v>20113</v>
      </c>
      <c r="E14" s="62" t="s">
        <v>177</v>
      </c>
      <c r="F14" s="45">
        <v>87.84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>
        <v>87.84</v>
      </c>
      <c r="S14" s="77">
        <v>87.84</v>
      </c>
      <c r="T14" s="77"/>
    </row>
    <row r="15" s="35" customFormat="1" ht="22.9" customHeight="1" spans="1:20">
      <c r="A15" s="81" t="s">
        <v>173</v>
      </c>
      <c r="B15" s="81" t="s">
        <v>175</v>
      </c>
      <c r="C15" s="74" t="s">
        <v>213</v>
      </c>
      <c r="D15" s="82" t="s">
        <v>214</v>
      </c>
      <c r="E15" s="42" t="s">
        <v>261</v>
      </c>
      <c r="F15" s="45">
        <v>87.84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>
        <v>87.4809</v>
      </c>
      <c r="S15" s="77">
        <v>87.4809</v>
      </c>
      <c r="T15" s="77"/>
    </row>
    <row r="16" ht="22.8" customHeight="1" spans="1:6">
      <c r="A16" s="66" t="s">
        <v>360</v>
      </c>
      <c r="B16" s="66"/>
      <c r="C16" s="66"/>
      <c r="D16" s="66"/>
      <c r="E16" s="66"/>
      <c r="F16" s="6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6:F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E1" workbookViewId="0">
      <selection activeCell="K32" sqref="K32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36"/>
      <c r="F1" s="36"/>
      <c r="AF1" s="67" t="s">
        <v>410</v>
      </c>
      <c r="AG1" s="67"/>
    </row>
    <row r="2" ht="43.95" customHeight="1" spans="1:33">
      <c r="A2" s="68" t="s">
        <v>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ht="24.15" customHeight="1" spans="1:33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56" t="s">
        <v>33</v>
      </c>
      <c r="AG3" s="56"/>
    </row>
    <row r="4" ht="25" customHeight="1" spans="1:33">
      <c r="A4" s="39" t="s">
        <v>162</v>
      </c>
      <c r="B4" s="39"/>
      <c r="C4" s="39"/>
      <c r="D4" s="39" t="s">
        <v>234</v>
      </c>
      <c r="E4" s="39" t="s">
        <v>235</v>
      </c>
      <c r="F4" s="39" t="s">
        <v>411</v>
      </c>
      <c r="G4" s="39" t="s">
        <v>412</v>
      </c>
      <c r="H4" s="39" t="s">
        <v>413</v>
      </c>
      <c r="I4" s="39" t="s">
        <v>414</v>
      </c>
      <c r="J4" s="39" t="s">
        <v>415</v>
      </c>
      <c r="K4" s="39" t="s">
        <v>416</v>
      </c>
      <c r="L4" s="39" t="s">
        <v>417</v>
      </c>
      <c r="M4" s="39" t="s">
        <v>418</v>
      </c>
      <c r="N4" s="39" t="s">
        <v>419</v>
      </c>
      <c r="O4" s="39" t="s">
        <v>420</v>
      </c>
      <c r="P4" s="39" t="s">
        <v>421</v>
      </c>
      <c r="Q4" s="39" t="s">
        <v>406</v>
      </c>
      <c r="R4" s="39" t="s">
        <v>408</v>
      </c>
      <c r="S4" s="39" t="s">
        <v>422</v>
      </c>
      <c r="T4" s="39" t="s">
        <v>401</v>
      </c>
      <c r="U4" s="39" t="s">
        <v>402</v>
      </c>
      <c r="V4" s="39" t="s">
        <v>405</v>
      </c>
      <c r="W4" s="39" t="s">
        <v>423</v>
      </c>
      <c r="X4" s="39" t="s">
        <v>424</v>
      </c>
      <c r="Y4" s="39" t="s">
        <v>425</v>
      </c>
      <c r="Z4" s="39" t="s">
        <v>426</v>
      </c>
      <c r="AA4" s="39" t="s">
        <v>404</v>
      </c>
      <c r="AB4" s="39" t="s">
        <v>427</v>
      </c>
      <c r="AC4" s="39" t="s">
        <v>428</v>
      </c>
      <c r="AD4" s="39" t="s">
        <v>407</v>
      </c>
      <c r="AE4" s="39" t="s">
        <v>429</v>
      </c>
      <c r="AF4" s="39" t="s">
        <v>430</v>
      </c>
      <c r="AG4" s="39" t="s">
        <v>409</v>
      </c>
    </row>
    <row r="5" ht="21.55" customHeight="1" spans="1:33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ht="22.8" customHeight="1" spans="1:33">
      <c r="A6" s="58"/>
      <c r="B6" s="78"/>
      <c r="C6" s="78"/>
      <c r="D6" s="40"/>
      <c r="E6" s="40" t="s">
        <v>137</v>
      </c>
      <c r="F6" s="73">
        <f>F8+F12</f>
        <v>208.9143</v>
      </c>
      <c r="G6" s="73">
        <f t="shared" ref="G6:AG6" si="0">G8+G12</f>
        <v>40.25</v>
      </c>
      <c r="H6" s="73">
        <f t="shared" si="0"/>
        <v>7.66</v>
      </c>
      <c r="I6" s="73">
        <f t="shared" si="0"/>
        <v>0</v>
      </c>
      <c r="J6" s="73">
        <f t="shared" si="0"/>
        <v>0</v>
      </c>
      <c r="K6" s="73">
        <f t="shared" si="0"/>
        <v>1.598</v>
      </c>
      <c r="L6" s="73">
        <f t="shared" si="0"/>
        <v>8.82</v>
      </c>
      <c r="M6" s="73">
        <f t="shared" si="0"/>
        <v>6.356</v>
      </c>
      <c r="N6" s="73">
        <f t="shared" si="0"/>
        <v>0</v>
      </c>
      <c r="O6" s="73">
        <f t="shared" si="0"/>
        <v>0</v>
      </c>
      <c r="P6" s="73">
        <f t="shared" si="0"/>
        <v>6.756</v>
      </c>
      <c r="Q6" s="73">
        <f t="shared" si="0"/>
        <v>0</v>
      </c>
      <c r="R6" s="73">
        <f t="shared" si="0"/>
        <v>19.66</v>
      </c>
      <c r="S6" s="73">
        <f t="shared" si="0"/>
        <v>0</v>
      </c>
      <c r="T6" s="73">
        <f t="shared" si="0"/>
        <v>5.856</v>
      </c>
      <c r="U6" s="73">
        <f t="shared" si="0"/>
        <v>0.2</v>
      </c>
      <c r="V6" s="73">
        <f t="shared" si="0"/>
        <v>2.664</v>
      </c>
      <c r="W6" s="73">
        <f t="shared" si="0"/>
        <v>0</v>
      </c>
      <c r="X6" s="73">
        <f t="shared" si="0"/>
        <v>0</v>
      </c>
      <c r="Y6" s="73">
        <f t="shared" si="0"/>
        <v>0</v>
      </c>
      <c r="Z6" s="73">
        <f t="shared" si="0"/>
        <v>3.5</v>
      </c>
      <c r="AA6" s="73">
        <f t="shared" si="0"/>
        <v>0</v>
      </c>
      <c r="AB6" s="73">
        <f t="shared" si="0"/>
        <v>4.0499</v>
      </c>
      <c r="AC6" s="73">
        <f t="shared" si="0"/>
        <v>0</v>
      </c>
      <c r="AD6" s="73">
        <f t="shared" si="0"/>
        <v>0</v>
      </c>
      <c r="AE6" s="73">
        <f t="shared" si="0"/>
        <v>74.352</v>
      </c>
      <c r="AF6" s="73">
        <f t="shared" si="0"/>
        <v>0</v>
      </c>
      <c r="AG6" s="73">
        <f t="shared" si="0"/>
        <v>27.1924</v>
      </c>
    </row>
    <row r="7" ht="22.8" customHeight="1" spans="1:33">
      <c r="A7" s="64"/>
      <c r="B7" s="64"/>
      <c r="C7" s="64"/>
      <c r="D7" s="62" t="s">
        <v>155</v>
      </c>
      <c r="E7" s="62" t="s">
        <v>4</v>
      </c>
      <c r="F7" s="73">
        <f>F8+F12</f>
        <v>208.9143</v>
      </c>
      <c r="G7" s="73">
        <f t="shared" ref="G7:AG7" si="1">G8+G12</f>
        <v>40.25</v>
      </c>
      <c r="H7" s="73">
        <f t="shared" si="1"/>
        <v>7.66</v>
      </c>
      <c r="I7" s="73">
        <f t="shared" si="1"/>
        <v>0</v>
      </c>
      <c r="J7" s="73">
        <f t="shared" si="1"/>
        <v>0</v>
      </c>
      <c r="K7" s="73">
        <f t="shared" si="1"/>
        <v>1.598</v>
      </c>
      <c r="L7" s="73">
        <f t="shared" si="1"/>
        <v>8.82</v>
      </c>
      <c r="M7" s="73">
        <f t="shared" si="1"/>
        <v>6.356</v>
      </c>
      <c r="N7" s="73">
        <f t="shared" si="1"/>
        <v>0</v>
      </c>
      <c r="O7" s="73">
        <f t="shared" si="1"/>
        <v>0</v>
      </c>
      <c r="P7" s="73">
        <f t="shared" si="1"/>
        <v>6.756</v>
      </c>
      <c r="Q7" s="73">
        <f t="shared" si="1"/>
        <v>0</v>
      </c>
      <c r="R7" s="73">
        <f t="shared" si="1"/>
        <v>19.66</v>
      </c>
      <c r="S7" s="73">
        <f t="shared" si="1"/>
        <v>0</v>
      </c>
      <c r="T7" s="73">
        <f t="shared" si="1"/>
        <v>5.856</v>
      </c>
      <c r="U7" s="73">
        <f t="shared" si="1"/>
        <v>0.2</v>
      </c>
      <c r="V7" s="73">
        <f t="shared" si="1"/>
        <v>2.664</v>
      </c>
      <c r="W7" s="73">
        <f t="shared" si="1"/>
        <v>0</v>
      </c>
      <c r="X7" s="73">
        <f t="shared" si="1"/>
        <v>0</v>
      </c>
      <c r="Y7" s="73">
        <f t="shared" si="1"/>
        <v>0</v>
      </c>
      <c r="Z7" s="73">
        <f t="shared" si="1"/>
        <v>3.5</v>
      </c>
      <c r="AA7" s="73">
        <f t="shared" si="1"/>
        <v>0</v>
      </c>
      <c r="AB7" s="73">
        <f t="shared" si="1"/>
        <v>4.0499</v>
      </c>
      <c r="AC7" s="73">
        <f t="shared" si="1"/>
        <v>0</v>
      </c>
      <c r="AD7" s="73">
        <f t="shared" si="1"/>
        <v>0</v>
      </c>
      <c r="AE7" s="73">
        <f t="shared" si="1"/>
        <v>74.352</v>
      </c>
      <c r="AF7" s="73">
        <f t="shared" si="1"/>
        <v>0</v>
      </c>
      <c r="AG7" s="73">
        <f t="shared" si="1"/>
        <v>27.1924</v>
      </c>
    </row>
    <row r="8" ht="22.8" customHeight="1" spans="1:33">
      <c r="A8" s="64"/>
      <c r="B8" s="64"/>
      <c r="C8" s="64"/>
      <c r="D8" s="70" t="s">
        <v>156</v>
      </c>
      <c r="E8" s="70" t="s">
        <v>157</v>
      </c>
      <c r="F8" s="73">
        <f t="shared" ref="F6:F11" si="2">SUM(G8:AG8)</f>
        <v>121.4334</v>
      </c>
      <c r="G8" s="73">
        <v>27.45</v>
      </c>
      <c r="H8" s="73">
        <v>3.66</v>
      </c>
      <c r="I8" s="73"/>
      <c r="J8" s="73"/>
      <c r="K8" s="73">
        <v>1.098</v>
      </c>
      <c r="L8" s="73">
        <v>7.32</v>
      </c>
      <c r="M8" s="73">
        <v>5.856</v>
      </c>
      <c r="N8" s="73"/>
      <c r="O8" s="73"/>
      <c r="P8" s="73">
        <v>5.856</v>
      </c>
      <c r="Q8" s="73"/>
      <c r="R8" s="73">
        <v>3.66</v>
      </c>
      <c r="S8" s="73"/>
      <c r="T8" s="73">
        <v>5.856</v>
      </c>
      <c r="U8" s="73"/>
      <c r="V8" s="73">
        <v>1.464</v>
      </c>
      <c r="W8" s="73"/>
      <c r="X8" s="73"/>
      <c r="Y8" s="73"/>
      <c r="Z8" s="73"/>
      <c r="AA8" s="73"/>
      <c r="AB8" s="73">
        <v>2.489</v>
      </c>
      <c r="AC8" s="73"/>
      <c r="AD8" s="73"/>
      <c r="AE8" s="73">
        <v>39.312</v>
      </c>
      <c r="AF8" s="73"/>
      <c r="AG8" s="73">
        <f t="shared" ref="AG6:AG11" si="3">10.98+6.4324</f>
        <v>17.4124</v>
      </c>
    </row>
    <row r="9" ht="22.8" customHeight="1" spans="1:33">
      <c r="A9" s="58" t="s">
        <v>173</v>
      </c>
      <c r="B9" s="58"/>
      <c r="C9" s="58"/>
      <c r="D9" s="62" t="s">
        <v>173</v>
      </c>
      <c r="E9" s="62" t="s">
        <v>174</v>
      </c>
      <c r="F9" s="73">
        <f t="shared" si="2"/>
        <v>121.4334</v>
      </c>
      <c r="G9" s="73">
        <v>27.45</v>
      </c>
      <c r="H9" s="73">
        <v>3.66</v>
      </c>
      <c r="I9" s="73"/>
      <c r="J9" s="73"/>
      <c r="K9" s="73">
        <v>1.098</v>
      </c>
      <c r="L9" s="73">
        <v>7.32</v>
      </c>
      <c r="M9" s="73">
        <v>5.856</v>
      </c>
      <c r="N9" s="73"/>
      <c r="O9" s="73"/>
      <c r="P9" s="73">
        <v>5.856</v>
      </c>
      <c r="Q9" s="73"/>
      <c r="R9" s="73">
        <v>3.66</v>
      </c>
      <c r="S9" s="73"/>
      <c r="T9" s="73">
        <v>5.856</v>
      </c>
      <c r="U9" s="73"/>
      <c r="V9" s="73">
        <v>1.464</v>
      </c>
      <c r="W9" s="73"/>
      <c r="X9" s="73"/>
      <c r="Y9" s="73"/>
      <c r="Z9" s="73"/>
      <c r="AA9" s="73"/>
      <c r="AB9" s="73">
        <v>2.489</v>
      </c>
      <c r="AC9" s="73"/>
      <c r="AD9" s="73"/>
      <c r="AE9" s="73">
        <v>39.312</v>
      </c>
      <c r="AF9" s="73"/>
      <c r="AG9" s="73">
        <f t="shared" si="3"/>
        <v>17.4124</v>
      </c>
    </row>
    <row r="10" ht="22.8" customHeight="1" spans="1:33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f t="shared" si="2"/>
        <v>121.4334</v>
      </c>
      <c r="G10" s="73">
        <v>27.45</v>
      </c>
      <c r="H10" s="73">
        <v>3.66</v>
      </c>
      <c r="I10" s="73"/>
      <c r="J10" s="73"/>
      <c r="K10" s="73">
        <v>1.098</v>
      </c>
      <c r="L10" s="73">
        <v>7.32</v>
      </c>
      <c r="M10" s="73">
        <v>5.856</v>
      </c>
      <c r="N10" s="73"/>
      <c r="O10" s="73"/>
      <c r="P10" s="73">
        <v>5.856</v>
      </c>
      <c r="Q10" s="73"/>
      <c r="R10" s="73">
        <v>3.66</v>
      </c>
      <c r="S10" s="73"/>
      <c r="T10" s="73">
        <v>5.856</v>
      </c>
      <c r="U10" s="73"/>
      <c r="V10" s="73">
        <v>1.464</v>
      </c>
      <c r="W10" s="73"/>
      <c r="X10" s="73"/>
      <c r="Y10" s="73"/>
      <c r="Z10" s="73"/>
      <c r="AA10" s="73"/>
      <c r="AB10" s="73">
        <v>2.489</v>
      </c>
      <c r="AC10" s="73"/>
      <c r="AD10" s="73"/>
      <c r="AE10" s="73">
        <v>39.312</v>
      </c>
      <c r="AF10" s="73"/>
      <c r="AG10" s="73">
        <f t="shared" si="3"/>
        <v>17.4124</v>
      </c>
    </row>
    <row r="11" ht="22.8" customHeight="1" spans="1:33">
      <c r="A11" s="74" t="s">
        <v>173</v>
      </c>
      <c r="B11" s="74" t="s">
        <v>175</v>
      </c>
      <c r="C11" s="74" t="s">
        <v>178</v>
      </c>
      <c r="D11" s="69" t="s">
        <v>179</v>
      </c>
      <c r="E11" s="40" t="s">
        <v>180</v>
      </c>
      <c r="F11" s="71">
        <f t="shared" si="2"/>
        <v>121.4334</v>
      </c>
      <c r="G11" s="71">
        <v>27.45</v>
      </c>
      <c r="H11" s="71">
        <v>3.66</v>
      </c>
      <c r="I11" s="71"/>
      <c r="J11" s="71"/>
      <c r="K11" s="71">
        <v>1.098</v>
      </c>
      <c r="L11" s="71">
        <v>7.32</v>
      </c>
      <c r="M11" s="71">
        <v>5.856</v>
      </c>
      <c r="N11" s="71"/>
      <c r="O11" s="71"/>
      <c r="P11" s="71">
        <v>5.856</v>
      </c>
      <c r="Q11" s="71"/>
      <c r="R11" s="71">
        <v>3.66</v>
      </c>
      <c r="S11" s="71"/>
      <c r="T11" s="71">
        <v>5.856</v>
      </c>
      <c r="U11" s="71"/>
      <c r="V11" s="71">
        <v>1.464</v>
      </c>
      <c r="W11" s="71"/>
      <c r="X11" s="71"/>
      <c r="Y11" s="71"/>
      <c r="Z11" s="71"/>
      <c r="AA11" s="71"/>
      <c r="AB11" s="71">
        <v>2.489</v>
      </c>
      <c r="AC11" s="71"/>
      <c r="AD11" s="71"/>
      <c r="AE11" s="71">
        <v>39.312</v>
      </c>
      <c r="AF11" s="71"/>
      <c r="AG11" s="71">
        <f t="shared" si="3"/>
        <v>17.4124</v>
      </c>
    </row>
    <row r="12" s="35" customFormat="1" ht="22.9" customHeight="1" spans="1:33">
      <c r="A12" s="79"/>
      <c r="B12" s="79"/>
      <c r="C12" s="79"/>
      <c r="D12" s="70" t="s">
        <v>158</v>
      </c>
      <c r="E12" s="70" t="s">
        <v>159</v>
      </c>
      <c r="F12" s="80">
        <v>87.4809</v>
      </c>
      <c r="G12" s="80">
        <v>12.8</v>
      </c>
      <c r="H12" s="80">
        <v>4</v>
      </c>
      <c r="I12" s="80"/>
      <c r="J12" s="80"/>
      <c r="K12" s="80">
        <v>0.5</v>
      </c>
      <c r="L12" s="80">
        <v>1.5</v>
      </c>
      <c r="M12" s="80">
        <v>0.5</v>
      </c>
      <c r="N12" s="80"/>
      <c r="O12" s="80"/>
      <c r="P12" s="80">
        <v>0.9</v>
      </c>
      <c r="Q12" s="80"/>
      <c r="R12" s="80">
        <v>16</v>
      </c>
      <c r="S12" s="80"/>
      <c r="T12" s="80"/>
      <c r="U12" s="80">
        <v>0.2</v>
      </c>
      <c r="V12" s="80">
        <v>1.2</v>
      </c>
      <c r="W12" s="80"/>
      <c r="X12" s="80"/>
      <c r="Y12" s="80"/>
      <c r="Z12" s="80">
        <v>3.5</v>
      </c>
      <c r="AA12" s="80"/>
      <c r="AB12" s="80">
        <v>1.5609</v>
      </c>
      <c r="AC12" s="80"/>
      <c r="AD12" s="80"/>
      <c r="AE12" s="80">
        <v>35.04</v>
      </c>
      <c r="AF12" s="80"/>
      <c r="AG12" s="80">
        <v>9.78</v>
      </c>
    </row>
    <row r="13" s="35" customFormat="1" ht="22.9" customHeight="1" spans="1:33">
      <c r="A13" s="58" t="s">
        <v>173</v>
      </c>
      <c r="B13" s="58"/>
      <c r="C13" s="58"/>
      <c r="D13" s="70">
        <v>201</v>
      </c>
      <c r="E13" s="62" t="s">
        <v>174</v>
      </c>
      <c r="F13" s="80">
        <v>87.4809</v>
      </c>
      <c r="G13" s="80">
        <v>12.8</v>
      </c>
      <c r="H13" s="80">
        <v>4</v>
      </c>
      <c r="I13" s="80"/>
      <c r="J13" s="80"/>
      <c r="K13" s="80">
        <v>0.5</v>
      </c>
      <c r="L13" s="80">
        <v>1.5</v>
      </c>
      <c r="M13" s="80">
        <v>0.5</v>
      </c>
      <c r="N13" s="80"/>
      <c r="O13" s="80"/>
      <c r="P13" s="80">
        <v>0.9</v>
      </c>
      <c r="Q13" s="80"/>
      <c r="R13" s="80">
        <v>16</v>
      </c>
      <c r="S13" s="80"/>
      <c r="T13" s="80"/>
      <c r="U13" s="80">
        <v>0.2</v>
      </c>
      <c r="V13" s="80">
        <v>1.2</v>
      </c>
      <c r="W13" s="80"/>
      <c r="X13" s="80"/>
      <c r="Y13" s="80"/>
      <c r="Z13" s="80">
        <v>3.5</v>
      </c>
      <c r="AA13" s="80"/>
      <c r="AB13" s="80">
        <v>1.5609</v>
      </c>
      <c r="AC13" s="80"/>
      <c r="AD13" s="80"/>
      <c r="AE13" s="80">
        <v>35.04</v>
      </c>
      <c r="AF13" s="80"/>
      <c r="AG13" s="80">
        <v>9.78</v>
      </c>
    </row>
    <row r="14" s="35" customFormat="1" ht="22.9" customHeight="1" spans="1:33">
      <c r="A14" s="58" t="s">
        <v>173</v>
      </c>
      <c r="B14" s="58" t="s">
        <v>175</v>
      </c>
      <c r="C14" s="58"/>
      <c r="D14" s="70">
        <v>20113</v>
      </c>
      <c r="E14" s="62" t="s">
        <v>177</v>
      </c>
      <c r="F14" s="80">
        <v>87.4809</v>
      </c>
      <c r="G14" s="80">
        <v>12.8</v>
      </c>
      <c r="H14" s="80">
        <v>4</v>
      </c>
      <c r="I14" s="80"/>
      <c r="J14" s="80"/>
      <c r="K14" s="80">
        <v>0.5</v>
      </c>
      <c r="L14" s="80">
        <v>1.5</v>
      </c>
      <c r="M14" s="80">
        <v>0.5</v>
      </c>
      <c r="N14" s="80"/>
      <c r="O14" s="80"/>
      <c r="P14" s="80">
        <v>0.9</v>
      </c>
      <c r="Q14" s="80"/>
      <c r="R14" s="80">
        <v>16</v>
      </c>
      <c r="S14" s="80"/>
      <c r="T14" s="80"/>
      <c r="U14" s="80">
        <v>0.2</v>
      </c>
      <c r="V14" s="80">
        <v>1.2</v>
      </c>
      <c r="W14" s="80"/>
      <c r="X14" s="80"/>
      <c r="Y14" s="80"/>
      <c r="Z14" s="80">
        <v>3.5</v>
      </c>
      <c r="AA14" s="80"/>
      <c r="AB14" s="80">
        <v>1.5609</v>
      </c>
      <c r="AC14" s="80"/>
      <c r="AD14" s="80"/>
      <c r="AE14" s="80">
        <v>35.04</v>
      </c>
      <c r="AF14" s="80"/>
      <c r="AG14" s="80">
        <v>9.78</v>
      </c>
    </row>
    <row r="15" s="35" customFormat="1" ht="22.9" customHeight="1" spans="1:33">
      <c r="A15" s="81" t="s">
        <v>173</v>
      </c>
      <c r="B15" s="81" t="s">
        <v>175</v>
      </c>
      <c r="C15" s="74" t="s">
        <v>213</v>
      </c>
      <c r="D15" s="82" t="s">
        <v>214</v>
      </c>
      <c r="E15" s="42" t="s">
        <v>261</v>
      </c>
      <c r="F15" s="77">
        <v>87.4809</v>
      </c>
      <c r="G15" s="77">
        <v>12.8</v>
      </c>
      <c r="H15" s="77">
        <v>4</v>
      </c>
      <c r="I15" s="77"/>
      <c r="J15" s="77"/>
      <c r="K15" s="77">
        <v>0.5</v>
      </c>
      <c r="L15" s="77">
        <v>1.5</v>
      </c>
      <c r="M15" s="77">
        <v>0.5</v>
      </c>
      <c r="N15" s="77"/>
      <c r="O15" s="77"/>
      <c r="P15" s="77">
        <v>0.9</v>
      </c>
      <c r="Q15" s="77"/>
      <c r="R15" s="77">
        <v>16</v>
      </c>
      <c r="S15" s="77"/>
      <c r="T15" s="77"/>
      <c r="U15" s="77">
        <v>0.2</v>
      </c>
      <c r="V15" s="77">
        <v>1.2</v>
      </c>
      <c r="W15" s="77"/>
      <c r="X15" s="77"/>
      <c r="Y15" s="77"/>
      <c r="Z15" s="77">
        <v>3.5</v>
      </c>
      <c r="AA15" s="77"/>
      <c r="AB15" s="77">
        <v>1.5609</v>
      </c>
      <c r="AC15" s="77"/>
      <c r="AD15" s="77"/>
      <c r="AE15" s="77">
        <v>35.04</v>
      </c>
      <c r="AF15" s="77"/>
      <c r="AG15" s="77">
        <v>9.78</v>
      </c>
    </row>
    <row r="16" ht="16.35" customHeight="1" spans="1:5">
      <c r="A16" s="66" t="s">
        <v>360</v>
      </c>
      <c r="B16" s="66"/>
      <c r="C16" s="66"/>
      <c r="D16" s="66"/>
      <c r="E16" s="66"/>
    </row>
  </sheetData>
  <mergeCells count="36">
    <mergeCell ref="AF1:AG1"/>
    <mergeCell ref="A2:AG2"/>
    <mergeCell ref="A3:AE3"/>
    <mergeCell ref="AF3:AG3"/>
    <mergeCell ref="A4:C4"/>
    <mergeCell ref="A16:E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6" sqref="D6:G7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36"/>
      <c r="G1" s="67" t="s">
        <v>431</v>
      </c>
      <c r="H1" s="67"/>
    </row>
    <row r="2" ht="33.6" customHeight="1" spans="1:8">
      <c r="A2" s="68" t="s">
        <v>21</v>
      </c>
      <c r="B2" s="68"/>
      <c r="C2" s="68"/>
      <c r="D2" s="68"/>
      <c r="E2" s="68"/>
      <c r="F2" s="68"/>
      <c r="G2" s="68"/>
      <c r="H2" s="68"/>
    </row>
    <row r="3" ht="24.15" customHeight="1" spans="1:8">
      <c r="A3" s="61" t="s">
        <v>32</v>
      </c>
      <c r="B3" s="61"/>
      <c r="C3" s="61"/>
      <c r="D3" s="61"/>
      <c r="E3" s="61"/>
      <c r="F3" s="61"/>
      <c r="G3" s="61"/>
      <c r="H3" s="56" t="s">
        <v>33</v>
      </c>
    </row>
    <row r="4" ht="23.25" customHeight="1" spans="1:8">
      <c r="A4" s="39" t="s">
        <v>432</v>
      </c>
      <c r="B4" s="39" t="s">
        <v>433</v>
      </c>
      <c r="C4" s="39" t="s">
        <v>434</v>
      </c>
      <c r="D4" s="39" t="s">
        <v>435</v>
      </c>
      <c r="E4" s="39" t="s">
        <v>436</v>
      </c>
      <c r="F4" s="39"/>
      <c r="G4" s="39"/>
      <c r="H4" s="39" t="s">
        <v>437</v>
      </c>
    </row>
    <row r="5" ht="25.85" customHeight="1" spans="1:8">
      <c r="A5" s="39"/>
      <c r="B5" s="39"/>
      <c r="C5" s="39"/>
      <c r="D5" s="39"/>
      <c r="E5" s="39" t="s">
        <v>139</v>
      </c>
      <c r="F5" s="39" t="s">
        <v>438</v>
      </c>
      <c r="G5" s="39" t="s">
        <v>439</v>
      </c>
      <c r="H5" s="39"/>
    </row>
    <row r="6" ht="22.8" customHeight="1" spans="1:8">
      <c r="A6" s="64"/>
      <c r="B6" s="64" t="s">
        <v>137</v>
      </c>
      <c r="C6" s="63">
        <f>C8+C9</f>
        <v>2.664</v>
      </c>
      <c r="D6" s="63"/>
      <c r="E6" s="63"/>
      <c r="F6" s="63"/>
      <c r="G6" s="63"/>
      <c r="H6" s="63">
        <f>H8+H9</f>
        <v>2.664</v>
      </c>
    </row>
    <row r="7" ht="22.8" customHeight="1" spans="1:8">
      <c r="A7" s="62" t="s">
        <v>155</v>
      </c>
      <c r="B7" s="62" t="s">
        <v>4</v>
      </c>
      <c r="C7" s="63">
        <f>C8+C9</f>
        <v>2.664</v>
      </c>
      <c r="D7" s="63"/>
      <c r="E7" s="63"/>
      <c r="F7" s="63"/>
      <c r="G7" s="63"/>
      <c r="H7" s="63">
        <f>H8+H9</f>
        <v>2.664</v>
      </c>
    </row>
    <row r="8" ht="22.8" customHeight="1" spans="1:8">
      <c r="A8" s="69" t="s">
        <v>156</v>
      </c>
      <c r="B8" s="69" t="s">
        <v>157</v>
      </c>
      <c r="C8" s="71">
        <v>1.464</v>
      </c>
      <c r="D8" s="71"/>
      <c r="E8" s="41"/>
      <c r="F8" s="71"/>
      <c r="G8" s="71"/>
      <c r="H8" s="71">
        <v>1.464</v>
      </c>
    </row>
    <row r="9" s="35" customFormat="1" ht="22.9" customHeight="1" spans="1:8">
      <c r="A9" s="69" t="s">
        <v>158</v>
      </c>
      <c r="B9" s="69" t="s">
        <v>159</v>
      </c>
      <c r="C9" s="77">
        <v>1.2</v>
      </c>
      <c r="D9" s="77"/>
      <c r="E9" s="45"/>
      <c r="F9" s="77"/>
      <c r="G9" s="77"/>
      <c r="H9" s="77">
        <v>1.2</v>
      </c>
    </row>
    <row r="10" ht="16.35" customHeight="1" spans="1:3">
      <c r="A10" s="66" t="s">
        <v>360</v>
      </c>
      <c r="B10" s="66"/>
      <c r="C10" s="66"/>
    </row>
  </sheetData>
  <mergeCells count="10">
    <mergeCell ref="G1:H1"/>
    <mergeCell ref="A2:H2"/>
    <mergeCell ref="A3:G3"/>
    <mergeCell ref="E4:G4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36"/>
      <c r="G1" s="67" t="s">
        <v>440</v>
      </c>
      <c r="H1" s="67"/>
    </row>
    <row r="2" ht="38.8" customHeight="1" spans="1:8">
      <c r="A2" s="68" t="s">
        <v>22</v>
      </c>
      <c r="B2" s="68"/>
      <c r="C2" s="68"/>
      <c r="D2" s="68"/>
      <c r="E2" s="68"/>
      <c r="F2" s="68"/>
      <c r="G2" s="68"/>
      <c r="H2" s="68"/>
    </row>
    <row r="3" ht="24.15" customHeight="1" spans="1:8">
      <c r="A3" s="61" t="s">
        <v>32</v>
      </c>
      <c r="B3" s="61"/>
      <c r="C3" s="61"/>
      <c r="D3" s="61"/>
      <c r="E3" s="61"/>
      <c r="F3" s="61"/>
      <c r="G3" s="61"/>
      <c r="H3" s="56" t="s">
        <v>33</v>
      </c>
    </row>
    <row r="4" ht="23.25" customHeight="1" spans="1:8">
      <c r="A4" s="39" t="s">
        <v>163</v>
      </c>
      <c r="B4" s="39" t="s">
        <v>164</v>
      </c>
      <c r="C4" s="39" t="s">
        <v>137</v>
      </c>
      <c r="D4" s="39" t="s">
        <v>441</v>
      </c>
      <c r="E4" s="39"/>
      <c r="F4" s="39"/>
      <c r="G4" s="39"/>
      <c r="H4" s="39" t="s">
        <v>166</v>
      </c>
    </row>
    <row r="5" ht="19.8" customHeight="1" spans="1:8">
      <c r="A5" s="39"/>
      <c r="B5" s="39"/>
      <c r="C5" s="39"/>
      <c r="D5" s="39" t="s">
        <v>139</v>
      </c>
      <c r="E5" s="39" t="s">
        <v>276</v>
      </c>
      <c r="F5" s="39"/>
      <c r="G5" s="39" t="s">
        <v>277</v>
      </c>
      <c r="H5" s="39"/>
    </row>
    <row r="6" ht="27.6" customHeight="1" spans="1:8">
      <c r="A6" s="39"/>
      <c r="B6" s="39"/>
      <c r="C6" s="39"/>
      <c r="D6" s="39"/>
      <c r="E6" s="39" t="s">
        <v>253</v>
      </c>
      <c r="F6" s="39" t="s">
        <v>245</v>
      </c>
      <c r="G6" s="39"/>
      <c r="H6" s="39"/>
    </row>
    <row r="7" ht="22.8" customHeight="1" spans="1:8">
      <c r="A7" s="64"/>
      <c r="B7" s="58" t="s">
        <v>137</v>
      </c>
      <c r="C7" s="63">
        <v>0</v>
      </c>
      <c r="D7" s="63"/>
      <c r="E7" s="63"/>
      <c r="F7" s="63"/>
      <c r="G7" s="63"/>
      <c r="H7" s="63"/>
    </row>
    <row r="8" ht="22.8" customHeight="1" spans="1:8">
      <c r="A8" s="62"/>
      <c r="B8" s="62"/>
      <c r="C8" s="63"/>
      <c r="D8" s="63"/>
      <c r="E8" s="63"/>
      <c r="F8" s="63"/>
      <c r="G8" s="63"/>
      <c r="H8" s="63"/>
    </row>
    <row r="9" ht="22.8" customHeight="1" spans="1:8">
      <c r="A9" s="70"/>
      <c r="B9" s="70"/>
      <c r="C9" s="63"/>
      <c r="D9" s="63"/>
      <c r="E9" s="63"/>
      <c r="F9" s="63"/>
      <c r="G9" s="63"/>
      <c r="H9" s="63"/>
    </row>
    <row r="10" ht="22.8" customHeight="1" spans="1:8">
      <c r="A10" s="70"/>
      <c r="B10" s="70"/>
      <c r="C10" s="63"/>
      <c r="D10" s="63"/>
      <c r="E10" s="63"/>
      <c r="F10" s="63"/>
      <c r="G10" s="63"/>
      <c r="H10" s="63"/>
    </row>
    <row r="11" ht="22.8" customHeight="1" spans="1:8">
      <c r="A11" s="70"/>
      <c r="B11" s="70"/>
      <c r="C11" s="63"/>
      <c r="D11" s="63"/>
      <c r="E11" s="63"/>
      <c r="F11" s="63"/>
      <c r="G11" s="63"/>
      <c r="H11" s="63"/>
    </row>
    <row r="12" ht="22.8" customHeight="1" spans="1:8">
      <c r="A12" s="69"/>
      <c r="B12" s="69"/>
      <c r="C12" s="41"/>
      <c r="D12" s="41"/>
      <c r="E12" s="71"/>
      <c r="F12" s="71"/>
      <c r="G12" s="71"/>
      <c r="H12" s="71"/>
    </row>
    <row r="13" ht="16.35" customHeight="1" spans="1:3">
      <c r="A13" s="66" t="s">
        <v>360</v>
      </c>
      <c r="B13" s="66"/>
      <c r="C13" s="6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36"/>
      <c r="S1" s="67" t="s">
        <v>442</v>
      </c>
      <c r="T1" s="67"/>
    </row>
    <row r="2" ht="47.4" customHeight="1" spans="1:17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24.15" customHeight="1" spans="1:20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6" t="s">
        <v>33</v>
      </c>
      <c r="T3" s="56"/>
    </row>
    <row r="4" ht="27.6" customHeight="1" spans="1:20">
      <c r="A4" s="39" t="s">
        <v>162</v>
      </c>
      <c r="B4" s="39"/>
      <c r="C4" s="39"/>
      <c r="D4" s="39" t="s">
        <v>234</v>
      </c>
      <c r="E4" s="39" t="s">
        <v>235</v>
      </c>
      <c r="F4" s="39" t="s">
        <v>236</v>
      </c>
      <c r="G4" s="39" t="s">
        <v>237</v>
      </c>
      <c r="H4" s="39" t="s">
        <v>238</v>
      </c>
      <c r="I4" s="39" t="s">
        <v>239</v>
      </c>
      <c r="J4" s="39" t="s">
        <v>240</v>
      </c>
      <c r="K4" s="39" t="s">
        <v>241</v>
      </c>
      <c r="L4" s="39" t="s">
        <v>242</v>
      </c>
      <c r="M4" s="39" t="s">
        <v>243</v>
      </c>
      <c r="N4" s="39" t="s">
        <v>244</v>
      </c>
      <c r="O4" s="39" t="s">
        <v>245</v>
      </c>
      <c r="P4" s="39" t="s">
        <v>246</v>
      </c>
      <c r="Q4" s="39" t="s">
        <v>247</v>
      </c>
      <c r="R4" s="39" t="s">
        <v>248</v>
      </c>
      <c r="S4" s="39" t="s">
        <v>249</v>
      </c>
      <c r="T4" s="39" t="s">
        <v>250</v>
      </c>
    </row>
    <row r="5" ht="19.8" customHeight="1" spans="1:20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8" customHeight="1" spans="1:20">
      <c r="A6" s="64"/>
      <c r="B6" s="64"/>
      <c r="C6" s="64"/>
      <c r="D6" s="64"/>
      <c r="E6" s="64" t="s">
        <v>137</v>
      </c>
      <c r="F6" s="63">
        <v>0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ht="22.8" customHeight="1" spans="1:20">
      <c r="A7" s="64"/>
      <c r="B7" s="64"/>
      <c r="C7" s="64"/>
      <c r="D7" s="62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22.8" customHeight="1" spans="1:20">
      <c r="A8" s="72"/>
      <c r="B8" s="72"/>
      <c r="C8" s="72"/>
      <c r="D8" s="70"/>
      <c r="E8" s="7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8" customHeight="1" spans="1:20">
      <c r="A9" s="64"/>
      <c r="B9" s="64"/>
      <c r="C9" s="64"/>
      <c r="D9" s="64"/>
      <c r="E9" s="6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8" customHeight="1" spans="1:20">
      <c r="A10" s="64"/>
      <c r="B10" s="64"/>
      <c r="C10" s="64"/>
      <c r="D10" s="64"/>
      <c r="E10" s="64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8" customHeight="1" spans="1:20">
      <c r="A11" s="74"/>
      <c r="B11" s="74"/>
      <c r="C11" s="74"/>
      <c r="D11" s="69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ht="16.35" customHeight="1" spans="1:6">
      <c r="A12" s="66" t="s">
        <v>360</v>
      </c>
      <c r="B12" s="66"/>
      <c r="C12" s="66"/>
      <c r="D12" s="66"/>
      <c r="E12" s="66"/>
      <c r="F12" s="66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5" workbookViewId="0">
      <selection activeCell="H34" sqref="H34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32.75" customHeight="1" spans="1:3">
      <c r="A1" s="36"/>
      <c r="B1" s="60" t="s">
        <v>5</v>
      </c>
      <c r="C1" s="60"/>
    </row>
    <row r="2" ht="25" customHeight="1" spans="2:3">
      <c r="B2" s="60"/>
      <c r="C2" s="60"/>
    </row>
    <row r="3" ht="31.05" customHeight="1" spans="2:3">
      <c r="B3" s="112" t="s">
        <v>6</v>
      </c>
      <c r="C3" s="112"/>
    </row>
    <row r="4" ht="32.55" customHeight="1" spans="2:3">
      <c r="B4" s="113">
        <v>1</v>
      </c>
      <c r="C4" s="114" t="s">
        <v>7</v>
      </c>
    </row>
    <row r="5" ht="32.55" customHeight="1" spans="2:3">
      <c r="B5" s="113">
        <v>2</v>
      </c>
      <c r="C5" s="115" t="s">
        <v>8</v>
      </c>
    </row>
    <row r="6" ht="32.55" customHeight="1" spans="2:3">
      <c r="B6" s="113">
        <v>3</v>
      </c>
      <c r="C6" s="114" t="s">
        <v>9</v>
      </c>
    </row>
    <row r="7" ht="32.55" customHeight="1" spans="2:3">
      <c r="B7" s="113">
        <v>4</v>
      </c>
      <c r="C7" s="114" t="s">
        <v>10</v>
      </c>
    </row>
    <row r="8" ht="32.55" customHeight="1" spans="2:3">
      <c r="B8" s="113">
        <v>5</v>
      </c>
      <c r="C8" s="114" t="s">
        <v>11</v>
      </c>
    </row>
    <row r="9" ht="32.55" customHeight="1" spans="2:3">
      <c r="B9" s="113">
        <v>6</v>
      </c>
      <c r="C9" s="114" t="s">
        <v>12</v>
      </c>
    </row>
    <row r="10" ht="32.55" customHeight="1" spans="2:3">
      <c r="B10" s="113">
        <v>7</v>
      </c>
      <c r="C10" s="114" t="s">
        <v>13</v>
      </c>
    </row>
    <row r="11" ht="32.55" customHeight="1" spans="2:3">
      <c r="B11" s="113">
        <v>8</v>
      </c>
      <c r="C11" s="114" t="s">
        <v>14</v>
      </c>
    </row>
    <row r="12" ht="32.55" customHeight="1" spans="2:6">
      <c r="B12" s="113">
        <v>9</v>
      </c>
      <c r="C12" s="114" t="s">
        <v>15</v>
      </c>
      <c r="F12" s="114"/>
    </row>
    <row r="13" ht="32.55" customHeight="1" spans="2:3">
      <c r="B13" s="113">
        <v>10</v>
      </c>
      <c r="C13" s="114" t="s">
        <v>16</v>
      </c>
    </row>
    <row r="14" ht="32.55" customHeight="1" spans="2:3">
      <c r="B14" s="113">
        <v>11</v>
      </c>
      <c r="C14" s="114" t="s">
        <v>17</v>
      </c>
    </row>
    <row r="15" ht="32.55" customHeight="1" spans="2:3">
      <c r="B15" s="113">
        <v>12</v>
      </c>
      <c r="C15" s="114" t="s">
        <v>18</v>
      </c>
    </row>
    <row r="16" ht="32.55" customHeight="1" spans="2:3">
      <c r="B16" s="113">
        <v>13</v>
      </c>
      <c r="C16" s="114" t="s">
        <v>19</v>
      </c>
    </row>
    <row r="17" ht="32.55" customHeight="1" spans="2:3">
      <c r="B17" s="113">
        <v>14</v>
      </c>
      <c r="C17" s="114" t="s">
        <v>20</v>
      </c>
    </row>
    <row r="18" ht="32.55" customHeight="1" spans="2:3">
      <c r="B18" s="113">
        <v>15</v>
      </c>
      <c r="C18" s="114" t="s">
        <v>21</v>
      </c>
    </row>
    <row r="19" ht="32.55" customHeight="1" spans="2:3">
      <c r="B19" s="113">
        <v>16</v>
      </c>
      <c r="C19" s="114" t="s">
        <v>22</v>
      </c>
    </row>
    <row r="20" ht="32.55" customHeight="1" spans="2:3">
      <c r="B20" s="113">
        <v>17</v>
      </c>
      <c r="C20" s="114" t="s">
        <v>23</v>
      </c>
    </row>
    <row r="21" ht="32.55" customHeight="1" spans="2:3">
      <c r="B21" s="113">
        <v>18</v>
      </c>
      <c r="C21" s="114" t="s">
        <v>24</v>
      </c>
    </row>
    <row r="22" ht="32.55" customHeight="1" spans="2:3">
      <c r="B22" s="113">
        <v>19</v>
      </c>
      <c r="C22" s="114" t="s">
        <v>25</v>
      </c>
    </row>
    <row r="23" ht="32.55" customHeight="1" spans="2:3">
      <c r="B23" s="113">
        <v>20</v>
      </c>
      <c r="C23" s="114" t="s">
        <v>26</v>
      </c>
    </row>
    <row r="24" ht="32.55" customHeight="1" spans="2:3">
      <c r="B24" s="113">
        <v>21</v>
      </c>
      <c r="C24" s="114" t="s">
        <v>27</v>
      </c>
    </row>
    <row r="25" ht="32.55" customHeight="1" spans="2:3">
      <c r="B25" s="113">
        <v>22</v>
      </c>
      <c r="C25" s="114" t="s">
        <v>28</v>
      </c>
    </row>
    <row r="26" ht="32.55" customHeight="1" spans="2:3">
      <c r="B26" s="113">
        <v>23</v>
      </c>
      <c r="C26" s="114" t="s">
        <v>29</v>
      </c>
    </row>
    <row r="27" ht="32.55" customHeight="1" spans="2:3">
      <c r="B27" s="113">
        <v>24</v>
      </c>
      <c r="C27" s="114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36"/>
      <c r="S1" s="67" t="s">
        <v>443</v>
      </c>
      <c r="T1" s="67"/>
    </row>
    <row r="2" ht="47.4" customHeight="1" spans="1:20">
      <c r="A2" s="68" t="s">
        <v>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21.55" customHeight="1" spans="1:20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6" t="s">
        <v>33</v>
      </c>
      <c r="T3" s="56"/>
    </row>
    <row r="4" ht="29.3" customHeight="1" spans="1:20">
      <c r="A4" s="39" t="s">
        <v>162</v>
      </c>
      <c r="B4" s="39"/>
      <c r="C4" s="39"/>
      <c r="D4" s="39" t="s">
        <v>234</v>
      </c>
      <c r="E4" s="39" t="s">
        <v>235</v>
      </c>
      <c r="F4" s="39" t="s">
        <v>252</v>
      </c>
      <c r="G4" s="39" t="s">
        <v>165</v>
      </c>
      <c r="H4" s="39"/>
      <c r="I4" s="39"/>
      <c r="J4" s="39"/>
      <c r="K4" s="39" t="s">
        <v>166</v>
      </c>
      <c r="L4" s="39"/>
      <c r="M4" s="39"/>
      <c r="N4" s="39"/>
      <c r="O4" s="39"/>
      <c r="P4" s="39"/>
      <c r="Q4" s="39"/>
      <c r="R4" s="39"/>
      <c r="S4" s="39"/>
      <c r="T4" s="39"/>
    </row>
    <row r="5" ht="50" customHeight="1" spans="1:20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 t="s">
        <v>137</v>
      </c>
      <c r="H5" s="39" t="s">
        <v>253</v>
      </c>
      <c r="I5" s="39" t="s">
        <v>254</v>
      </c>
      <c r="J5" s="39" t="s">
        <v>245</v>
      </c>
      <c r="K5" s="39" t="s">
        <v>137</v>
      </c>
      <c r="L5" s="39" t="s">
        <v>256</v>
      </c>
      <c r="M5" s="39" t="s">
        <v>257</v>
      </c>
      <c r="N5" s="39" t="s">
        <v>247</v>
      </c>
      <c r="O5" s="39" t="s">
        <v>258</v>
      </c>
      <c r="P5" s="39" t="s">
        <v>259</v>
      </c>
      <c r="Q5" s="39" t="s">
        <v>260</v>
      </c>
      <c r="R5" s="39" t="s">
        <v>243</v>
      </c>
      <c r="S5" s="39" t="s">
        <v>246</v>
      </c>
      <c r="T5" s="39" t="s">
        <v>250</v>
      </c>
    </row>
    <row r="6" ht="22.8" customHeight="1" spans="1:20">
      <c r="A6" s="64"/>
      <c r="B6" s="64"/>
      <c r="C6" s="64"/>
      <c r="D6" s="64"/>
      <c r="E6" s="64" t="s">
        <v>137</v>
      </c>
      <c r="F6" s="63">
        <v>0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ht="22.8" customHeight="1" spans="1:20">
      <c r="A7" s="64"/>
      <c r="B7" s="64"/>
      <c r="C7" s="64"/>
      <c r="D7" s="62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22.8" customHeight="1" spans="1:20">
      <c r="A8" s="72"/>
      <c r="B8" s="72"/>
      <c r="C8" s="72"/>
      <c r="D8" s="70"/>
      <c r="E8" s="7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2.8" customHeight="1" spans="1:20">
      <c r="A9" s="58"/>
      <c r="B9" s="58"/>
      <c r="C9" s="58"/>
      <c r="D9" s="62"/>
      <c r="E9" s="6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8" customHeight="1" spans="1:20">
      <c r="A10" s="58"/>
      <c r="B10" s="58"/>
      <c r="C10" s="58"/>
      <c r="D10" s="62"/>
      <c r="E10" s="6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8" customHeight="1" spans="1:20">
      <c r="A11" s="74"/>
      <c r="B11" s="74"/>
      <c r="C11" s="74"/>
      <c r="D11" s="69"/>
      <c r="E11" s="75"/>
      <c r="F11" s="7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16.35" customHeight="1" spans="1:7">
      <c r="A12" s="66" t="s">
        <v>360</v>
      </c>
      <c r="B12" s="66"/>
      <c r="C12" s="66"/>
      <c r="D12" s="66"/>
      <c r="E12" s="66"/>
      <c r="F12" s="66"/>
      <c r="G12" s="6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36"/>
      <c r="H1" s="67" t="s">
        <v>444</v>
      </c>
    </row>
    <row r="2" ht="38.8" customHeight="1" spans="1:8">
      <c r="A2" s="68" t="s">
        <v>445</v>
      </c>
      <c r="B2" s="68"/>
      <c r="C2" s="68"/>
      <c r="D2" s="68"/>
      <c r="E2" s="68"/>
      <c r="F2" s="68"/>
      <c r="G2" s="68"/>
      <c r="H2" s="68"/>
    </row>
    <row r="3" ht="24.15" customHeight="1" spans="1:8">
      <c r="A3" s="61" t="s">
        <v>32</v>
      </c>
      <c r="B3" s="61"/>
      <c r="C3" s="61"/>
      <c r="D3" s="61"/>
      <c r="E3" s="61"/>
      <c r="F3" s="61"/>
      <c r="G3" s="61"/>
      <c r="H3" s="56" t="s">
        <v>33</v>
      </c>
    </row>
    <row r="4" ht="19.8" customHeight="1" spans="1:8">
      <c r="A4" s="39" t="s">
        <v>163</v>
      </c>
      <c r="B4" s="39" t="s">
        <v>164</v>
      </c>
      <c r="C4" s="39" t="s">
        <v>137</v>
      </c>
      <c r="D4" s="39" t="s">
        <v>446</v>
      </c>
      <c r="E4" s="39"/>
      <c r="F4" s="39"/>
      <c r="G4" s="39"/>
      <c r="H4" s="39" t="s">
        <v>166</v>
      </c>
    </row>
    <row r="5" ht="23.25" customHeight="1" spans="1:8">
      <c r="A5" s="39"/>
      <c r="B5" s="39"/>
      <c r="C5" s="39"/>
      <c r="D5" s="39" t="s">
        <v>139</v>
      </c>
      <c r="E5" s="39" t="s">
        <v>276</v>
      </c>
      <c r="F5" s="39"/>
      <c r="G5" s="39" t="s">
        <v>277</v>
      </c>
      <c r="H5" s="39"/>
    </row>
    <row r="6" ht="23.25" customHeight="1" spans="1:8">
      <c r="A6" s="39"/>
      <c r="B6" s="39"/>
      <c r="C6" s="39"/>
      <c r="D6" s="39"/>
      <c r="E6" s="39" t="s">
        <v>253</v>
      </c>
      <c r="F6" s="39" t="s">
        <v>245</v>
      </c>
      <c r="G6" s="39"/>
      <c r="H6" s="39"/>
    </row>
    <row r="7" ht="22.8" customHeight="1" spans="1:8">
      <c r="A7" s="64"/>
      <c r="B7" s="58" t="s">
        <v>137</v>
      </c>
      <c r="C7" s="63">
        <v>0</v>
      </c>
      <c r="D7" s="63"/>
      <c r="E7" s="63"/>
      <c r="F7" s="63"/>
      <c r="G7" s="63"/>
      <c r="H7" s="63"/>
    </row>
    <row r="8" ht="22.8" customHeight="1" spans="1:8">
      <c r="A8" s="62"/>
      <c r="B8" s="62"/>
      <c r="C8" s="63"/>
      <c r="D8" s="63"/>
      <c r="E8" s="63"/>
      <c r="F8" s="63"/>
      <c r="G8" s="63"/>
      <c r="H8" s="63"/>
    </row>
    <row r="9" ht="22.8" customHeight="1" spans="1:8">
      <c r="A9" s="70"/>
      <c r="B9" s="70"/>
      <c r="C9" s="63"/>
      <c r="D9" s="63"/>
      <c r="E9" s="63"/>
      <c r="F9" s="63"/>
      <c r="G9" s="63"/>
      <c r="H9" s="63"/>
    </row>
    <row r="10" ht="22.8" customHeight="1" spans="1:8">
      <c r="A10" s="70"/>
      <c r="B10" s="70"/>
      <c r="C10" s="63"/>
      <c r="D10" s="63"/>
      <c r="E10" s="63"/>
      <c r="F10" s="63"/>
      <c r="G10" s="63"/>
      <c r="H10" s="63"/>
    </row>
    <row r="11" ht="22.8" customHeight="1" spans="1:8">
      <c r="A11" s="70"/>
      <c r="B11" s="70"/>
      <c r="C11" s="63"/>
      <c r="D11" s="63"/>
      <c r="E11" s="63"/>
      <c r="F11" s="63"/>
      <c r="G11" s="63"/>
      <c r="H11" s="63"/>
    </row>
    <row r="12" ht="22.8" customHeight="1" spans="1:8">
      <c r="A12" s="69"/>
      <c r="B12" s="69"/>
      <c r="C12" s="41"/>
      <c r="D12" s="41"/>
      <c r="E12" s="71"/>
      <c r="F12" s="71"/>
      <c r="G12" s="71"/>
      <c r="H12" s="71"/>
    </row>
    <row r="13" ht="16.35" customHeight="1" spans="1:3">
      <c r="A13" s="66" t="s">
        <v>360</v>
      </c>
      <c r="B13" s="66"/>
      <c r="C13" s="6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36"/>
      <c r="H1" s="67" t="s">
        <v>447</v>
      </c>
    </row>
    <row r="2" ht="38.8" customHeight="1" spans="1:8">
      <c r="A2" s="68" t="s">
        <v>26</v>
      </c>
      <c r="B2" s="68"/>
      <c r="C2" s="68"/>
      <c r="D2" s="68"/>
      <c r="E2" s="68"/>
      <c r="F2" s="68"/>
      <c r="G2" s="68"/>
      <c r="H2" s="68"/>
    </row>
    <row r="3" ht="24.15" customHeight="1" spans="1:8">
      <c r="A3" s="61" t="s">
        <v>32</v>
      </c>
      <c r="B3" s="61"/>
      <c r="C3" s="61"/>
      <c r="D3" s="61"/>
      <c r="E3" s="61"/>
      <c r="F3" s="61"/>
      <c r="G3" s="61"/>
      <c r="H3" s="56" t="s">
        <v>33</v>
      </c>
    </row>
    <row r="4" ht="20.7" customHeight="1" spans="1:8">
      <c r="A4" s="39" t="s">
        <v>163</v>
      </c>
      <c r="B4" s="39" t="s">
        <v>164</v>
      </c>
      <c r="C4" s="39" t="s">
        <v>137</v>
      </c>
      <c r="D4" s="39" t="s">
        <v>448</v>
      </c>
      <c r="E4" s="39"/>
      <c r="F4" s="39"/>
      <c r="G4" s="39"/>
      <c r="H4" s="39" t="s">
        <v>166</v>
      </c>
    </row>
    <row r="5" ht="18.95" customHeight="1" spans="1:8">
      <c r="A5" s="39"/>
      <c r="B5" s="39"/>
      <c r="C5" s="39"/>
      <c r="D5" s="39" t="s">
        <v>139</v>
      </c>
      <c r="E5" s="39" t="s">
        <v>276</v>
      </c>
      <c r="F5" s="39"/>
      <c r="G5" s="39" t="s">
        <v>277</v>
      </c>
      <c r="H5" s="39"/>
    </row>
    <row r="6" ht="24.15" customHeight="1" spans="1:8">
      <c r="A6" s="39"/>
      <c r="B6" s="39"/>
      <c r="C6" s="39"/>
      <c r="D6" s="39"/>
      <c r="E6" s="39" t="s">
        <v>253</v>
      </c>
      <c r="F6" s="39" t="s">
        <v>245</v>
      </c>
      <c r="G6" s="39"/>
      <c r="H6" s="39"/>
    </row>
    <row r="7" ht="22.8" customHeight="1" spans="1:8">
      <c r="A7" s="64"/>
      <c r="B7" s="58" t="s">
        <v>137</v>
      </c>
      <c r="C7" s="63">
        <v>0</v>
      </c>
      <c r="D7" s="63"/>
      <c r="E7" s="63"/>
      <c r="F7" s="63"/>
      <c r="G7" s="63"/>
      <c r="H7" s="63"/>
    </row>
    <row r="8" ht="22.8" customHeight="1" spans="1:8">
      <c r="A8" s="62"/>
      <c r="B8" s="62"/>
      <c r="C8" s="63"/>
      <c r="D8" s="63"/>
      <c r="E8" s="63"/>
      <c r="F8" s="63"/>
      <c r="G8" s="63"/>
      <c r="H8" s="63"/>
    </row>
    <row r="9" ht="22.8" customHeight="1" spans="1:8">
      <c r="A9" s="70"/>
      <c r="B9" s="70"/>
      <c r="C9" s="63"/>
      <c r="D9" s="63"/>
      <c r="E9" s="63"/>
      <c r="F9" s="63"/>
      <c r="G9" s="63"/>
      <c r="H9" s="63"/>
    </row>
    <row r="10" ht="22.8" customHeight="1" spans="1:8">
      <c r="A10" s="70"/>
      <c r="B10" s="70"/>
      <c r="C10" s="63"/>
      <c r="D10" s="63"/>
      <c r="E10" s="63"/>
      <c r="F10" s="63"/>
      <c r="G10" s="63"/>
      <c r="H10" s="63"/>
    </row>
    <row r="11" ht="22.8" customHeight="1" spans="1:8">
      <c r="A11" s="70"/>
      <c r="B11" s="70"/>
      <c r="C11" s="63"/>
      <c r="D11" s="63"/>
      <c r="E11" s="63"/>
      <c r="F11" s="63"/>
      <c r="G11" s="63"/>
      <c r="H11" s="63"/>
    </row>
    <row r="12" ht="22.8" customHeight="1" spans="1:8">
      <c r="A12" s="69"/>
      <c r="B12" s="69"/>
      <c r="C12" s="41"/>
      <c r="D12" s="41"/>
      <c r="E12" s="71"/>
      <c r="F12" s="71"/>
      <c r="G12" s="71"/>
      <c r="H12" s="71"/>
    </row>
    <row r="13" ht="16.35" customHeight="1" spans="1:4">
      <c r="A13" s="66" t="s">
        <v>360</v>
      </c>
      <c r="B13" s="66"/>
      <c r="C13" s="66"/>
      <c r="D13" s="6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36"/>
      <c r="M1" s="67" t="s">
        <v>449</v>
      </c>
      <c r="N1" s="67"/>
    </row>
    <row r="2" ht="45.7" customHeight="1" spans="1:14">
      <c r="A2" s="68" t="s">
        <v>27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ht="18.1" customHeight="1" spans="1:14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56" t="s">
        <v>33</v>
      </c>
      <c r="N3" s="56"/>
    </row>
    <row r="4" ht="26.05" customHeight="1" spans="1:14">
      <c r="A4" s="39" t="s">
        <v>234</v>
      </c>
      <c r="B4" s="39" t="s">
        <v>450</v>
      </c>
      <c r="C4" s="39" t="s">
        <v>451</v>
      </c>
      <c r="D4" s="39"/>
      <c r="E4" s="39"/>
      <c r="F4" s="39"/>
      <c r="G4" s="39"/>
      <c r="H4" s="39"/>
      <c r="I4" s="39"/>
      <c r="J4" s="39"/>
      <c r="K4" s="39"/>
      <c r="L4" s="39"/>
      <c r="M4" s="39" t="s">
        <v>452</v>
      </c>
      <c r="N4" s="39"/>
    </row>
    <row r="5" ht="31.9" customHeight="1" spans="1:14">
      <c r="A5" s="39"/>
      <c r="B5" s="39"/>
      <c r="C5" s="39" t="s">
        <v>453</v>
      </c>
      <c r="D5" s="39" t="s">
        <v>140</v>
      </c>
      <c r="E5" s="39"/>
      <c r="F5" s="39"/>
      <c r="G5" s="39"/>
      <c r="H5" s="39"/>
      <c r="I5" s="39"/>
      <c r="J5" s="39" t="s">
        <v>454</v>
      </c>
      <c r="K5" s="39" t="s">
        <v>142</v>
      </c>
      <c r="L5" s="39" t="s">
        <v>143</v>
      </c>
      <c r="M5" s="39" t="s">
        <v>455</v>
      </c>
      <c r="N5" s="39" t="s">
        <v>456</v>
      </c>
    </row>
    <row r="6" ht="44.85" customHeight="1" spans="1:14">
      <c r="A6" s="39"/>
      <c r="B6" s="39"/>
      <c r="C6" s="39"/>
      <c r="D6" s="39" t="s">
        <v>457</v>
      </c>
      <c r="E6" s="39" t="s">
        <v>458</v>
      </c>
      <c r="F6" s="39" t="s">
        <v>459</v>
      </c>
      <c r="G6" s="39" t="s">
        <v>460</v>
      </c>
      <c r="H6" s="39" t="s">
        <v>461</v>
      </c>
      <c r="I6" s="39" t="s">
        <v>462</v>
      </c>
      <c r="J6" s="39"/>
      <c r="K6" s="39"/>
      <c r="L6" s="39"/>
      <c r="M6" s="39"/>
      <c r="N6" s="39"/>
    </row>
    <row r="7" ht="22.8" customHeight="1" spans="1:14">
      <c r="A7" s="64"/>
      <c r="B7" s="58" t="s">
        <v>137</v>
      </c>
      <c r="C7" s="63">
        <v>0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ht="22.8" customHeight="1" spans="1:14">
      <c r="A8" s="62"/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4"/>
    </row>
    <row r="9" ht="22.8" customHeight="1" spans="1:14">
      <c r="A9" s="69"/>
      <c r="B9" s="69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0"/>
    </row>
    <row r="10" ht="16.35" customHeight="1" spans="1:4">
      <c r="A10" s="66" t="s">
        <v>360</v>
      </c>
      <c r="B10" s="66"/>
      <c r="C10" s="66"/>
      <c r="D10" s="6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67" t="s">
        <v>463</v>
      </c>
    </row>
    <row r="2" ht="37.95" customHeight="1" spans="1:13">
      <c r="A2" s="36"/>
      <c r="B2" s="36"/>
      <c r="C2" s="60" t="s">
        <v>464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1.55" customHeight="1" spans="1:13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56" t="s">
        <v>33</v>
      </c>
      <c r="M3" s="56"/>
    </row>
    <row r="4" ht="33.6" customHeight="1" spans="1:13">
      <c r="A4" s="39" t="s">
        <v>234</v>
      </c>
      <c r="B4" s="39" t="s">
        <v>465</v>
      </c>
      <c r="C4" s="39" t="s">
        <v>466</v>
      </c>
      <c r="D4" s="39" t="s">
        <v>467</v>
      </c>
      <c r="E4" s="39" t="s">
        <v>468</v>
      </c>
      <c r="F4" s="39"/>
      <c r="G4" s="39"/>
      <c r="H4" s="39"/>
      <c r="I4" s="39"/>
      <c r="J4" s="39"/>
      <c r="K4" s="39"/>
      <c r="L4" s="39"/>
      <c r="M4" s="39"/>
    </row>
    <row r="5" ht="36.2" customHeight="1" spans="1:13">
      <c r="A5" s="39"/>
      <c r="B5" s="39"/>
      <c r="C5" s="39"/>
      <c r="D5" s="39"/>
      <c r="E5" s="39" t="s">
        <v>469</v>
      </c>
      <c r="F5" s="39" t="s">
        <v>470</v>
      </c>
      <c r="G5" s="39" t="s">
        <v>471</v>
      </c>
      <c r="H5" s="39" t="s">
        <v>472</v>
      </c>
      <c r="I5" s="39" t="s">
        <v>473</v>
      </c>
      <c r="J5" s="39" t="s">
        <v>474</v>
      </c>
      <c r="K5" s="39" t="s">
        <v>475</v>
      </c>
      <c r="L5" s="39" t="s">
        <v>476</v>
      </c>
      <c r="M5" s="39" t="s">
        <v>477</v>
      </c>
    </row>
    <row r="6" ht="18.1" customHeight="1" spans="1:13">
      <c r="A6" s="62"/>
      <c r="B6" s="62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ht="24.4" customHeight="1" spans="1:13">
      <c r="A7" s="40"/>
      <c r="B7" s="40"/>
      <c r="C7" s="41"/>
      <c r="D7" s="40"/>
      <c r="E7" s="65" t="s">
        <v>478</v>
      </c>
      <c r="F7" s="65" t="s">
        <v>479</v>
      </c>
      <c r="G7" s="40"/>
      <c r="H7" s="40"/>
      <c r="I7" s="40"/>
      <c r="J7" s="40"/>
      <c r="K7" s="40"/>
      <c r="L7" s="40"/>
      <c r="M7" s="40"/>
    </row>
    <row r="8" ht="24.4" customHeight="1" spans="1:13">
      <c r="A8" s="40"/>
      <c r="B8" s="40"/>
      <c r="C8" s="41"/>
      <c r="D8" s="40"/>
      <c r="E8" s="65"/>
      <c r="F8" s="65" t="s">
        <v>480</v>
      </c>
      <c r="G8" s="40"/>
      <c r="H8" s="40"/>
      <c r="I8" s="40"/>
      <c r="J8" s="40"/>
      <c r="K8" s="40"/>
      <c r="L8" s="40"/>
      <c r="M8" s="40"/>
    </row>
    <row r="9" ht="24.4" customHeight="1" spans="1:13">
      <c r="A9" s="40"/>
      <c r="B9" s="40"/>
      <c r="C9" s="41"/>
      <c r="D9" s="40"/>
      <c r="E9" s="65"/>
      <c r="F9" s="65" t="s">
        <v>481</v>
      </c>
      <c r="G9" s="40"/>
      <c r="H9" s="40"/>
      <c r="I9" s="40"/>
      <c r="J9" s="40"/>
      <c r="K9" s="40"/>
      <c r="L9" s="40"/>
      <c r="M9" s="40"/>
    </row>
    <row r="10" ht="24.4" customHeight="1" spans="1:13">
      <c r="A10" s="40"/>
      <c r="B10" s="40"/>
      <c r="C10" s="41"/>
      <c r="D10" s="40"/>
      <c r="E10" s="65" t="s">
        <v>482</v>
      </c>
      <c r="F10" s="65" t="s">
        <v>483</v>
      </c>
      <c r="G10" s="40"/>
      <c r="H10" s="40"/>
      <c r="I10" s="40"/>
      <c r="J10" s="40"/>
      <c r="K10" s="40"/>
      <c r="L10" s="40"/>
      <c r="M10" s="40"/>
    </row>
    <row r="11" ht="24.4" customHeight="1" spans="1:13">
      <c r="A11" s="40"/>
      <c r="B11" s="40"/>
      <c r="C11" s="41"/>
      <c r="D11" s="40"/>
      <c r="E11" s="65"/>
      <c r="F11" s="65" t="s">
        <v>484</v>
      </c>
      <c r="G11" s="40"/>
      <c r="H11" s="40"/>
      <c r="I11" s="40"/>
      <c r="J11" s="40"/>
      <c r="K11" s="40"/>
      <c r="L11" s="40"/>
      <c r="M11" s="40"/>
    </row>
    <row r="12" ht="24.4" customHeight="1" spans="1:13">
      <c r="A12" s="40"/>
      <c r="B12" s="40"/>
      <c r="C12" s="41"/>
      <c r="D12" s="40"/>
      <c r="E12" s="65"/>
      <c r="F12" s="65" t="s">
        <v>485</v>
      </c>
      <c r="G12" s="40"/>
      <c r="H12" s="40"/>
      <c r="I12" s="40"/>
      <c r="J12" s="40"/>
      <c r="K12" s="40"/>
      <c r="L12" s="40"/>
      <c r="M12" s="40"/>
    </row>
    <row r="13" ht="24.4" customHeight="1" spans="1:13">
      <c r="A13" s="40"/>
      <c r="B13" s="40"/>
      <c r="C13" s="41"/>
      <c r="D13" s="40"/>
      <c r="E13" s="65" t="s">
        <v>486</v>
      </c>
      <c r="F13" s="65" t="s">
        <v>487</v>
      </c>
      <c r="G13" s="40"/>
      <c r="H13" s="40"/>
      <c r="I13" s="40"/>
      <c r="J13" s="40"/>
      <c r="K13" s="40"/>
      <c r="L13" s="40"/>
      <c r="M13" s="40"/>
    </row>
    <row r="14" ht="24.4" customHeight="1" spans="1:13">
      <c r="A14" s="40"/>
      <c r="B14" s="40"/>
      <c r="C14" s="41"/>
      <c r="D14" s="40"/>
      <c r="E14" s="65"/>
      <c r="F14" s="65" t="s">
        <v>488</v>
      </c>
      <c r="G14" s="40"/>
      <c r="H14" s="40"/>
      <c r="I14" s="40"/>
      <c r="J14" s="40"/>
      <c r="K14" s="40"/>
      <c r="L14" s="40"/>
      <c r="M14" s="40"/>
    </row>
    <row r="15" ht="24.4" customHeight="1" spans="1:13">
      <c r="A15" s="40"/>
      <c r="B15" s="40"/>
      <c r="C15" s="41"/>
      <c r="D15" s="40"/>
      <c r="E15" s="65"/>
      <c r="F15" s="65" t="s">
        <v>489</v>
      </c>
      <c r="G15" s="40"/>
      <c r="H15" s="40"/>
      <c r="I15" s="40"/>
      <c r="J15" s="40"/>
      <c r="K15" s="40"/>
      <c r="L15" s="40"/>
      <c r="M15" s="40"/>
    </row>
    <row r="16" ht="24.4" customHeight="1" spans="1:13">
      <c r="A16" s="40"/>
      <c r="B16" s="40"/>
      <c r="C16" s="41"/>
      <c r="D16" s="40"/>
      <c r="E16" s="65"/>
      <c r="F16" s="65" t="s">
        <v>490</v>
      </c>
      <c r="G16" s="40"/>
      <c r="H16" s="40"/>
      <c r="I16" s="40"/>
      <c r="J16" s="40"/>
      <c r="K16" s="40"/>
      <c r="L16" s="40"/>
      <c r="M16" s="40"/>
    </row>
    <row r="17" ht="24.4" customHeight="1" spans="1:13">
      <c r="A17" s="40"/>
      <c r="B17" s="40"/>
      <c r="C17" s="41"/>
      <c r="D17" s="40"/>
      <c r="E17" s="65" t="s">
        <v>491</v>
      </c>
      <c r="F17" s="65" t="s">
        <v>492</v>
      </c>
      <c r="G17" s="40"/>
      <c r="H17" s="40"/>
      <c r="I17" s="40"/>
      <c r="J17" s="40"/>
      <c r="K17" s="40"/>
      <c r="L17" s="40"/>
      <c r="M17" s="40"/>
    </row>
    <row r="18" ht="16.35" customHeight="1" spans="1:4">
      <c r="A18" s="66" t="s">
        <v>360</v>
      </c>
      <c r="B18" s="66"/>
      <c r="C18" s="66"/>
      <c r="D18" s="66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topLeftCell="C1" workbookViewId="0">
      <pane ySplit="7" topLeftCell="A8" activePane="bottomLeft" state="frozen"/>
      <selection/>
      <selection pane="bottomLeft" activeCell="H21" sqref="H8:H18 H19:H29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36"/>
      <c r="S1" s="36" t="s">
        <v>493</v>
      </c>
    </row>
    <row r="2" ht="42.25" customHeight="1" spans="1:19">
      <c r="A2" s="37" t="s">
        <v>494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1" spans="1:19">
      <c r="A3" s="38" t="s">
        <v>32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36"/>
      <c r="B4" s="36"/>
      <c r="C4" s="36"/>
      <c r="D4" s="36"/>
      <c r="E4" s="36"/>
      <c r="F4" s="36"/>
      <c r="G4" s="36"/>
      <c r="H4" s="36"/>
      <c r="I4" s="36"/>
      <c r="J4" s="36"/>
      <c r="Q4" s="56" t="s">
        <v>33</v>
      </c>
      <c r="R4" s="56"/>
      <c r="S4" s="56"/>
    </row>
    <row r="5" ht="18.1" customHeight="1" spans="1:19">
      <c r="A5" s="39" t="s">
        <v>432</v>
      </c>
      <c r="B5" s="39" t="s">
        <v>433</v>
      </c>
      <c r="C5" s="39" t="s">
        <v>495</v>
      </c>
      <c r="D5" s="39"/>
      <c r="E5" s="39"/>
      <c r="F5" s="39"/>
      <c r="G5" s="39"/>
      <c r="H5" s="39"/>
      <c r="I5" s="39"/>
      <c r="J5" s="39" t="s">
        <v>496</v>
      </c>
      <c r="K5" s="39" t="s">
        <v>497</v>
      </c>
      <c r="L5" s="39"/>
      <c r="M5" s="39"/>
      <c r="N5" s="39"/>
      <c r="O5" s="39"/>
      <c r="P5" s="39"/>
      <c r="Q5" s="39"/>
      <c r="R5" s="39"/>
      <c r="S5" s="39"/>
    </row>
    <row r="6" ht="18.95" customHeight="1" spans="1:19">
      <c r="A6" s="39"/>
      <c r="B6" s="39"/>
      <c r="C6" s="39" t="s">
        <v>466</v>
      </c>
      <c r="D6" s="39" t="s">
        <v>498</v>
      </c>
      <c r="E6" s="39"/>
      <c r="F6" s="39"/>
      <c r="G6" s="39"/>
      <c r="H6" s="39" t="s">
        <v>499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05" customHeight="1" spans="1:19">
      <c r="A7" s="39"/>
      <c r="B7" s="39"/>
      <c r="C7" s="39"/>
      <c r="D7" s="39" t="s">
        <v>140</v>
      </c>
      <c r="E7" s="39" t="s">
        <v>500</v>
      </c>
      <c r="F7" s="39" t="s">
        <v>144</v>
      </c>
      <c r="G7" s="39" t="s">
        <v>501</v>
      </c>
      <c r="H7" s="39" t="s">
        <v>165</v>
      </c>
      <c r="I7" s="39" t="s">
        <v>166</v>
      </c>
      <c r="J7" s="39"/>
      <c r="K7" s="39" t="s">
        <v>469</v>
      </c>
      <c r="L7" s="39" t="s">
        <v>470</v>
      </c>
      <c r="M7" s="39" t="s">
        <v>471</v>
      </c>
      <c r="N7" s="39" t="s">
        <v>476</v>
      </c>
      <c r="O7" s="39" t="s">
        <v>472</v>
      </c>
      <c r="P7" s="39" t="s">
        <v>502</v>
      </c>
      <c r="Q7" s="39" t="s">
        <v>503</v>
      </c>
      <c r="R7" s="39" t="s">
        <v>504</v>
      </c>
      <c r="S7" s="39" t="s">
        <v>477</v>
      </c>
    </row>
    <row r="8" ht="19.8" customHeight="1" spans="1:19">
      <c r="A8" s="40" t="s">
        <v>2</v>
      </c>
      <c r="B8" s="40" t="s">
        <v>4</v>
      </c>
      <c r="C8" s="41">
        <v>808.518106</v>
      </c>
      <c r="D8" s="41">
        <v>808.518106</v>
      </c>
      <c r="E8" s="41"/>
      <c r="F8" s="41"/>
      <c r="G8" s="41"/>
      <c r="H8" s="41">
        <v>808.518106</v>
      </c>
      <c r="I8" s="41"/>
      <c r="J8" s="40" t="s">
        <v>505</v>
      </c>
      <c r="K8" s="40" t="s">
        <v>478</v>
      </c>
      <c r="L8" s="40" t="s">
        <v>479</v>
      </c>
      <c r="M8" s="40" t="s">
        <v>506</v>
      </c>
      <c r="N8" s="40" t="s">
        <v>507</v>
      </c>
      <c r="O8" s="40" t="s">
        <v>508</v>
      </c>
      <c r="P8" s="40" t="s">
        <v>509</v>
      </c>
      <c r="Q8" s="40" t="s">
        <v>508</v>
      </c>
      <c r="R8" s="40" t="s">
        <v>508</v>
      </c>
      <c r="S8" s="40"/>
    </row>
    <row r="9" ht="19.8" customHeight="1" spans="1:19">
      <c r="A9" s="40"/>
      <c r="B9" s="40"/>
      <c r="C9" s="41"/>
      <c r="D9" s="41"/>
      <c r="E9" s="41"/>
      <c r="F9" s="41"/>
      <c r="G9" s="41"/>
      <c r="H9" s="41"/>
      <c r="I9" s="41"/>
      <c r="J9" s="40"/>
      <c r="K9" s="40"/>
      <c r="L9" s="40" t="s">
        <v>480</v>
      </c>
      <c r="M9" s="40" t="s">
        <v>510</v>
      </c>
      <c r="N9" s="40" t="s">
        <v>507</v>
      </c>
      <c r="O9" s="40" t="s">
        <v>511</v>
      </c>
      <c r="P9" s="40" t="s">
        <v>509</v>
      </c>
      <c r="Q9" s="40" t="s">
        <v>511</v>
      </c>
      <c r="R9" s="40" t="s">
        <v>512</v>
      </c>
      <c r="S9" s="40"/>
    </row>
    <row r="10" ht="19.8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0"/>
      <c r="K10" s="40"/>
      <c r="L10" s="40" t="s">
        <v>481</v>
      </c>
      <c r="M10" s="40" t="s">
        <v>513</v>
      </c>
      <c r="N10" s="40" t="s">
        <v>507</v>
      </c>
      <c r="O10" s="40" t="s">
        <v>511</v>
      </c>
      <c r="P10" s="40" t="s">
        <v>509</v>
      </c>
      <c r="Q10" s="40" t="s">
        <v>511</v>
      </c>
      <c r="R10" s="40" t="s">
        <v>512</v>
      </c>
      <c r="S10" s="40"/>
    </row>
    <row r="11" ht="19.55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0"/>
      <c r="K11" s="44" t="s">
        <v>482</v>
      </c>
      <c r="L11" s="44" t="s">
        <v>483</v>
      </c>
      <c r="M11" s="40" t="s">
        <v>514</v>
      </c>
      <c r="N11" s="40" t="s">
        <v>507</v>
      </c>
      <c r="O11" s="40" t="s">
        <v>514</v>
      </c>
      <c r="P11" s="40" t="s">
        <v>515</v>
      </c>
      <c r="Q11" s="40" t="s">
        <v>514</v>
      </c>
      <c r="R11" s="40" t="s">
        <v>514</v>
      </c>
      <c r="S11" s="40"/>
    </row>
    <row r="12" ht="19.55" customHeight="1" spans="1:19">
      <c r="A12" s="40"/>
      <c r="B12" s="40"/>
      <c r="C12" s="41"/>
      <c r="D12" s="41"/>
      <c r="E12" s="41"/>
      <c r="F12" s="41"/>
      <c r="G12" s="41"/>
      <c r="H12" s="41"/>
      <c r="I12" s="41"/>
      <c r="J12" s="40"/>
      <c r="K12" s="44"/>
      <c r="L12" s="44" t="s">
        <v>484</v>
      </c>
      <c r="M12" s="40" t="s">
        <v>516</v>
      </c>
      <c r="N12" s="40" t="s">
        <v>507</v>
      </c>
      <c r="O12" s="40" t="s">
        <v>517</v>
      </c>
      <c r="P12" s="40" t="s">
        <v>509</v>
      </c>
      <c r="Q12" s="40" t="s">
        <v>517</v>
      </c>
      <c r="R12" s="40" t="s">
        <v>517</v>
      </c>
      <c r="S12" s="40"/>
    </row>
    <row r="13" ht="19.55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0"/>
      <c r="K13" s="44"/>
      <c r="L13" s="44" t="s">
        <v>485</v>
      </c>
      <c r="M13" s="40" t="s">
        <v>518</v>
      </c>
      <c r="N13" s="40" t="s">
        <v>507</v>
      </c>
      <c r="O13" s="40" t="s">
        <v>518</v>
      </c>
      <c r="P13" s="40" t="s">
        <v>509</v>
      </c>
      <c r="Q13" s="40" t="s">
        <v>518</v>
      </c>
      <c r="R13" s="40" t="s">
        <v>518</v>
      </c>
      <c r="S13" s="40"/>
    </row>
    <row r="14" ht="19.8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0"/>
      <c r="K14" s="44" t="s">
        <v>486</v>
      </c>
      <c r="L14" s="44" t="s">
        <v>487</v>
      </c>
      <c r="M14" s="40" t="s">
        <v>519</v>
      </c>
      <c r="N14" s="40" t="s">
        <v>507</v>
      </c>
      <c r="O14" s="40" t="s">
        <v>520</v>
      </c>
      <c r="P14" s="40" t="s">
        <v>509</v>
      </c>
      <c r="Q14" s="40" t="s">
        <v>520</v>
      </c>
      <c r="R14" s="40" t="s">
        <v>520</v>
      </c>
      <c r="S14" s="40"/>
    </row>
    <row r="15" ht="19.8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0"/>
      <c r="K15" s="44"/>
      <c r="L15" s="44" t="s">
        <v>488</v>
      </c>
      <c r="M15" s="40" t="s">
        <v>521</v>
      </c>
      <c r="N15" s="40" t="s">
        <v>507</v>
      </c>
      <c r="O15" s="40" t="s">
        <v>520</v>
      </c>
      <c r="P15" s="40" t="s">
        <v>509</v>
      </c>
      <c r="Q15" s="40" t="s">
        <v>520</v>
      </c>
      <c r="R15" s="40" t="s">
        <v>520</v>
      </c>
      <c r="S15" s="40"/>
    </row>
    <row r="16" ht="19.8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0"/>
      <c r="K16" s="44"/>
      <c r="L16" s="44" t="s">
        <v>489</v>
      </c>
      <c r="M16" s="40" t="s">
        <v>522</v>
      </c>
      <c r="N16" s="40" t="s">
        <v>507</v>
      </c>
      <c r="O16" s="40" t="s">
        <v>523</v>
      </c>
      <c r="P16" s="40" t="s">
        <v>509</v>
      </c>
      <c r="Q16" s="40" t="s">
        <v>523</v>
      </c>
      <c r="R16" s="40" t="s">
        <v>523</v>
      </c>
      <c r="S16" s="40"/>
    </row>
    <row r="17" ht="19.8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0"/>
      <c r="K17" s="44"/>
      <c r="L17" s="44" t="s">
        <v>490</v>
      </c>
      <c r="M17" s="40" t="s">
        <v>524</v>
      </c>
      <c r="N17" s="40" t="s">
        <v>507</v>
      </c>
      <c r="O17" s="40" t="s">
        <v>525</v>
      </c>
      <c r="P17" s="40" t="s">
        <v>509</v>
      </c>
      <c r="Q17" s="40" t="s">
        <v>525</v>
      </c>
      <c r="R17" s="40" t="s">
        <v>525</v>
      </c>
      <c r="S17" s="40"/>
    </row>
    <row r="18" ht="19.8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0"/>
      <c r="K18" s="44" t="s">
        <v>491</v>
      </c>
      <c r="L18" s="44" t="s">
        <v>492</v>
      </c>
      <c r="M18" s="40" t="s">
        <v>526</v>
      </c>
      <c r="N18" s="40" t="s">
        <v>527</v>
      </c>
      <c r="O18" s="40">
        <v>100</v>
      </c>
      <c r="P18" s="40" t="s">
        <v>528</v>
      </c>
      <c r="Q18" s="57">
        <v>1</v>
      </c>
      <c r="R18" s="57">
        <v>1</v>
      </c>
      <c r="S18" s="40"/>
    </row>
    <row r="19" s="35" customFormat="1" ht="22" customHeight="1" spans="1:19">
      <c r="A19" s="42" t="s">
        <v>529</v>
      </c>
      <c r="B19" s="42" t="s">
        <v>530</v>
      </c>
      <c r="C19" s="43">
        <v>663.762902</v>
      </c>
      <c r="D19" s="43">
        <v>663.762902</v>
      </c>
      <c r="E19" s="43"/>
      <c r="F19" s="43"/>
      <c r="G19" s="43"/>
      <c r="H19" s="43">
        <v>663.762902</v>
      </c>
      <c r="I19" s="45"/>
      <c r="J19" s="42" t="s">
        <v>531</v>
      </c>
      <c r="K19" s="46" t="s">
        <v>478</v>
      </c>
      <c r="L19" s="47" t="s">
        <v>479</v>
      </c>
      <c r="M19" s="42" t="s">
        <v>532</v>
      </c>
      <c r="N19" s="48" t="s">
        <v>507</v>
      </c>
      <c r="O19" s="48">
        <v>663.76</v>
      </c>
      <c r="P19" s="48" t="s">
        <v>533</v>
      </c>
      <c r="Q19" s="42" t="s">
        <v>534</v>
      </c>
      <c r="R19" s="58" t="s">
        <v>535</v>
      </c>
      <c r="S19" s="58"/>
    </row>
    <row r="20" s="35" customFormat="1" ht="22" customHeight="1" spans="1:19">
      <c r="A20" s="42"/>
      <c r="B20" s="42"/>
      <c r="C20" s="43"/>
      <c r="D20" s="43"/>
      <c r="E20" s="43"/>
      <c r="F20" s="43"/>
      <c r="G20" s="43"/>
      <c r="H20" s="43"/>
      <c r="I20" s="45"/>
      <c r="J20" s="42"/>
      <c r="K20" s="49"/>
      <c r="L20" s="50" t="s">
        <v>480</v>
      </c>
      <c r="M20" s="42" t="s">
        <v>536</v>
      </c>
      <c r="N20" s="48" t="s">
        <v>507</v>
      </c>
      <c r="O20" s="48" t="s">
        <v>509</v>
      </c>
      <c r="P20" s="42"/>
      <c r="Q20" s="42" t="s">
        <v>511</v>
      </c>
      <c r="R20" s="58" t="s">
        <v>535</v>
      </c>
      <c r="S20" s="58"/>
    </row>
    <row r="21" s="35" customFormat="1" ht="22" customHeight="1" spans="1:19">
      <c r="A21" s="42"/>
      <c r="B21" s="42"/>
      <c r="C21" s="43"/>
      <c r="D21" s="43"/>
      <c r="E21" s="43"/>
      <c r="F21" s="43"/>
      <c r="G21" s="43"/>
      <c r="H21" s="43"/>
      <c r="I21" s="45"/>
      <c r="J21" s="42"/>
      <c r="K21" s="49"/>
      <c r="L21" s="50" t="s">
        <v>481</v>
      </c>
      <c r="M21" s="42" t="s">
        <v>513</v>
      </c>
      <c r="N21" s="48" t="s">
        <v>507</v>
      </c>
      <c r="O21" s="48" t="s">
        <v>509</v>
      </c>
      <c r="P21" s="42"/>
      <c r="Q21" s="42" t="s">
        <v>511</v>
      </c>
      <c r="R21" s="58" t="s">
        <v>535</v>
      </c>
      <c r="S21" s="58"/>
    </row>
    <row r="22" s="35" customFormat="1" ht="22" customHeight="1" spans="1:19">
      <c r="A22" s="42"/>
      <c r="B22" s="42"/>
      <c r="C22" s="43"/>
      <c r="D22" s="43"/>
      <c r="E22" s="43"/>
      <c r="F22" s="43"/>
      <c r="G22" s="43"/>
      <c r="H22" s="43"/>
      <c r="I22" s="45"/>
      <c r="J22" s="42"/>
      <c r="K22" s="49" t="s">
        <v>482</v>
      </c>
      <c r="L22" s="50" t="s">
        <v>537</v>
      </c>
      <c r="M22" s="42" t="s">
        <v>538</v>
      </c>
      <c r="N22" s="48" t="s">
        <v>527</v>
      </c>
      <c r="O22" s="48" t="s">
        <v>539</v>
      </c>
      <c r="P22" s="48" t="s">
        <v>528</v>
      </c>
      <c r="Q22" s="42" t="s">
        <v>540</v>
      </c>
      <c r="R22" s="58" t="s">
        <v>535</v>
      </c>
      <c r="S22" s="40"/>
    </row>
    <row r="23" s="35" customFormat="1" ht="22" customHeight="1" spans="1:19">
      <c r="A23" s="42"/>
      <c r="B23" s="42"/>
      <c r="C23" s="43"/>
      <c r="D23" s="43"/>
      <c r="E23" s="43"/>
      <c r="F23" s="43"/>
      <c r="G23" s="43"/>
      <c r="H23" s="43"/>
      <c r="I23" s="45"/>
      <c r="J23" s="42"/>
      <c r="K23" s="49"/>
      <c r="L23" s="50" t="s">
        <v>541</v>
      </c>
      <c r="M23" s="42" t="s">
        <v>542</v>
      </c>
      <c r="N23" s="48" t="s">
        <v>527</v>
      </c>
      <c r="O23" s="48" t="s">
        <v>539</v>
      </c>
      <c r="P23" s="48" t="s">
        <v>528</v>
      </c>
      <c r="Q23" s="42" t="s">
        <v>540</v>
      </c>
      <c r="R23" s="58" t="s">
        <v>535</v>
      </c>
      <c r="S23" s="40"/>
    </row>
    <row r="24" s="35" customFormat="1" ht="22" customHeight="1" spans="1:19">
      <c r="A24" s="42"/>
      <c r="B24" s="42"/>
      <c r="C24" s="43"/>
      <c r="D24" s="43"/>
      <c r="E24" s="43"/>
      <c r="F24" s="43"/>
      <c r="G24" s="43"/>
      <c r="H24" s="43"/>
      <c r="I24" s="45"/>
      <c r="J24" s="42"/>
      <c r="K24" s="49"/>
      <c r="L24" s="50" t="s">
        <v>543</v>
      </c>
      <c r="M24" s="42" t="s">
        <v>544</v>
      </c>
      <c r="N24" s="48" t="s">
        <v>507</v>
      </c>
      <c r="O24" s="42" t="s">
        <v>545</v>
      </c>
      <c r="P24" s="42"/>
      <c r="Q24" s="42" t="s">
        <v>545</v>
      </c>
      <c r="R24" s="58" t="s">
        <v>535</v>
      </c>
      <c r="S24" s="40"/>
    </row>
    <row r="25" s="35" customFormat="1" ht="22" customHeight="1" spans="1:19">
      <c r="A25" s="42"/>
      <c r="B25" s="42"/>
      <c r="C25" s="43"/>
      <c r="D25" s="43"/>
      <c r="E25" s="43"/>
      <c r="F25" s="43"/>
      <c r="G25" s="43"/>
      <c r="H25" s="43"/>
      <c r="I25" s="45"/>
      <c r="J25" s="42"/>
      <c r="K25" s="49" t="s">
        <v>486</v>
      </c>
      <c r="L25" s="50" t="s">
        <v>487</v>
      </c>
      <c r="M25" s="42" t="s">
        <v>546</v>
      </c>
      <c r="N25" s="48" t="s">
        <v>507</v>
      </c>
      <c r="O25" s="42" t="s">
        <v>546</v>
      </c>
      <c r="P25" s="42"/>
      <c r="Q25" s="42" t="s">
        <v>546</v>
      </c>
      <c r="R25" s="58" t="s">
        <v>535</v>
      </c>
      <c r="S25" s="40"/>
    </row>
    <row r="26" ht="16.35" customHeight="1" spans="1:19">
      <c r="A26" s="42"/>
      <c r="B26" s="42"/>
      <c r="C26" s="43"/>
      <c r="D26" s="43"/>
      <c r="E26" s="43"/>
      <c r="F26" s="43"/>
      <c r="G26" s="43"/>
      <c r="H26" s="43"/>
      <c r="I26" s="45"/>
      <c r="J26" s="42"/>
      <c r="K26" s="49"/>
      <c r="L26" s="50" t="s">
        <v>488</v>
      </c>
      <c r="M26" s="42" t="s">
        <v>547</v>
      </c>
      <c r="N26" s="48" t="s">
        <v>507</v>
      </c>
      <c r="O26" s="42" t="s">
        <v>548</v>
      </c>
      <c r="P26" s="42"/>
      <c r="Q26" s="42" t="s">
        <v>548</v>
      </c>
      <c r="R26" s="58" t="s">
        <v>535</v>
      </c>
      <c r="S26" s="40"/>
    </row>
    <row r="27" ht="19.5" spans="1:19">
      <c r="A27" s="42"/>
      <c r="B27" s="42"/>
      <c r="C27" s="43"/>
      <c r="D27" s="43"/>
      <c r="E27" s="43"/>
      <c r="F27" s="43"/>
      <c r="G27" s="43"/>
      <c r="H27" s="43"/>
      <c r="I27" s="45"/>
      <c r="J27" s="42"/>
      <c r="K27" s="49"/>
      <c r="L27" s="50" t="s">
        <v>489</v>
      </c>
      <c r="M27" s="42" t="s">
        <v>549</v>
      </c>
      <c r="N27" s="48" t="s">
        <v>507</v>
      </c>
      <c r="O27" s="42" t="s">
        <v>550</v>
      </c>
      <c r="P27" s="42"/>
      <c r="Q27" s="42" t="s">
        <v>551</v>
      </c>
      <c r="R27" s="58" t="s">
        <v>535</v>
      </c>
      <c r="S27" s="40"/>
    </row>
    <row r="28" ht="29.25" spans="1:19">
      <c r="A28" s="42"/>
      <c r="B28" s="42"/>
      <c r="C28" s="43"/>
      <c r="D28" s="43"/>
      <c r="E28" s="43"/>
      <c r="F28" s="43"/>
      <c r="G28" s="43"/>
      <c r="H28" s="43"/>
      <c r="I28" s="45"/>
      <c r="J28" s="42"/>
      <c r="K28" s="49"/>
      <c r="L28" s="50" t="s">
        <v>552</v>
      </c>
      <c r="M28" s="51" t="s">
        <v>553</v>
      </c>
      <c r="N28" s="52" t="s">
        <v>507</v>
      </c>
      <c r="O28" s="51" t="s">
        <v>554</v>
      </c>
      <c r="P28" s="51"/>
      <c r="Q28" s="51" t="s">
        <v>553</v>
      </c>
      <c r="R28" s="58" t="s">
        <v>535</v>
      </c>
      <c r="S28" s="40"/>
    </row>
    <row r="29" ht="19.5" spans="1:19">
      <c r="A29" s="42"/>
      <c r="B29" s="42"/>
      <c r="C29" s="43"/>
      <c r="D29" s="43"/>
      <c r="E29" s="43"/>
      <c r="F29" s="43"/>
      <c r="G29" s="43"/>
      <c r="H29" s="43"/>
      <c r="I29" s="45"/>
      <c r="J29" s="42"/>
      <c r="K29" s="49" t="s">
        <v>491</v>
      </c>
      <c r="L29" s="53" t="s">
        <v>492</v>
      </c>
      <c r="M29" s="54" t="s">
        <v>555</v>
      </c>
      <c r="N29" s="55" t="s">
        <v>507</v>
      </c>
      <c r="O29" s="54" t="s">
        <v>556</v>
      </c>
      <c r="P29" s="54"/>
      <c r="Q29" s="54" t="s">
        <v>555</v>
      </c>
      <c r="R29" s="59" t="s">
        <v>535</v>
      </c>
      <c r="S29" s="40"/>
    </row>
  </sheetData>
  <mergeCells count="37">
    <mergeCell ref="A2:S2"/>
    <mergeCell ref="A3:S3"/>
    <mergeCell ref="Q4:S4"/>
    <mergeCell ref="C5:I5"/>
    <mergeCell ref="D6:G6"/>
    <mergeCell ref="H6:I6"/>
    <mergeCell ref="A5:A7"/>
    <mergeCell ref="A8:A18"/>
    <mergeCell ref="A19:A29"/>
    <mergeCell ref="B5:B7"/>
    <mergeCell ref="B8:B18"/>
    <mergeCell ref="B19:B29"/>
    <mergeCell ref="C6:C7"/>
    <mergeCell ref="C8:C18"/>
    <mergeCell ref="C19:C29"/>
    <mergeCell ref="D8:D18"/>
    <mergeCell ref="D19:D29"/>
    <mergeCell ref="E8:E18"/>
    <mergeCell ref="E19:E29"/>
    <mergeCell ref="F8:F18"/>
    <mergeCell ref="F19:F29"/>
    <mergeCell ref="G8:G18"/>
    <mergeCell ref="G19:G29"/>
    <mergeCell ref="H8:H18"/>
    <mergeCell ref="H19:H29"/>
    <mergeCell ref="I8:I18"/>
    <mergeCell ref="I19:I29"/>
    <mergeCell ref="J5:J7"/>
    <mergeCell ref="J8:J18"/>
    <mergeCell ref="J19:J29"/>
    <mergeCell ref="K8:K10"/>
    <mergeCell ref="K11:K13"/>
    <mergeCell ref="K14:K17"/>
    <mergeCell ref="K19:K21"/>
    <mergeCell ref="K22:K24"/>
    <mergeCell ref="K25:K2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zoomScale="145" zoomScaleNormal="145" workbookViewId="0">
      <selection activeCell="I6" sqref="I8 I6"/>
    </sheetView>
  </sheetViews>
  <sheetFormatPr defaultColWidth="9" defaultRowHeight="13.5"/>
  <cols>
    <col min="1" max="3" width="9" style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15" t="s">
        <v>557</v>
      </c>
      <c r="L1" s="16"/>
      <c r="M1" s="16"/>
      <c r="N1" s="17"/>
      <c r="O1" s="18"/>
      <c r="P1" s="18"/>
      <c r="Q1" s="16"/>
      <c r="R1" s="16"/>
      <c r="S1" s="30"/>
      <c r="T1" s="30"/>
      <c r="U1" s="18"/>
      <c r="V1" s="31" t="s">
        <v>557</v>
      </c>
      <c r="W1" s="31"/>
    </row>
    <row r="2" ht="20.25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</row>
    <row r="3" spans="1:23">
      <c r="A3" s="7" t="s">
        <v>558</v>
      </c>
      <c r="B3" s="8"/>
      <c r="C3" s="9"/>
      <c r="D3" s="9"/>
      <c r="E3" s="9"/>
      <c r="F3" s="9"/>
      <c r="G3" s="9"/>
      <c r="H3" s="9"/>
      <c r="I3" s="9"/>
      <c r="J3" s="9"/>
      <c r="K3" s="20" t="s">
        <v>33</v>
      </c>
      <c r="L3" s="21"/>
      <c r="M3" s="22"/>
      <c r="N3" s="23"/>
      <c r="O3" s="18"/>
      <c r="P3" s="18"/>
      <c r="Q3" s="32"/>
      <c r="R3" s="32"/>
      <c r="S3" s="33"/>
      <c r="T3" s="33"/>
      <c r="U3" s="18"/>
      <c r="V3" s="18"/>
      <c r="W3" s="18"/>
    </row>
    <row r="4" spans="1:23">
      <c r="A4" s="10"/>
      <c r="B4" s="11"/>
      <c r="C4" s="11"/>
      <c r="D4" s="11"/>
      <c r="E4" s="11"/>
      <c r="F4" s="11"/>
      <c r="G4" s="11"/>
      <c r="H4" s="11"/>
      <c r="I4" s="24"/>
      <c r="J4" s="24"/>
      <c r="K4" s="24"/>
      <c r="L4" s="11"/>
      <c r="M4" s="25"/>
      <c r="N4" s="11"/>
      <c r="O4" s="24"/>
      <c r="P4" s="24"/>
      <c r="Q4" s="24"/>
      <c r="R4" s="24"/>
      <c r="S4" s="25"/>
      <c r="T4" s="25"/>
      <c r="U4" s="10"/>
      <c r="V4" s="34" t="s">
        <v>33</v>
      </c>
      <c r="W4" s="34"/>
    </row>
    <row r="5" ht="24" spans="1:11">
      <c r="A5" s="12" t="s">
        <v>559</v>
      </c>
      <c r="B5" s="12" t="s">
        <v>234</v>
      </c>
      <c r="C5" s="12" t="s">
        <v>433</v>
      </c>
      <c r="D5" s="12" t="s">
        <v>560</v>
      </c>
      <c r="E5" s="12" t="s">
        <v>561</v>
      </c>
      <c r="F5" s="12" t="s">
        <v>562</v>
      </c>
      <c r="G5" s="12" t="s">
        <v>563</v>
      </c>
      <c r="H5" s="12" t="s">
        <v>564</v>
      </c>
      <c r="I5" s="12" t="s">
        <v>565</v>
      </c>
      <c r="J5" s="12" t="s">
        <v>566</v>
      </c>
      <c r="K5" s="12" t="s">
        <v>567</v>
      </c>
    </row>
    <row r="6" ht="27" spans="1:11">
      <c r="A6" s="13">
        <v>1</v>
      </c>
      <c r="B6" s="13">
        <v>704001</v>
      </c>
      <c r="C6" s="14" t="s">
        <v>568</v>
      </c>
      <c r="D6" s="14" t="s">
        <v>569</v>
      </c>
      <c r="E6" s="13" t="s">
        <v>570</v>
      </c>
      <c r="F6" s="13" t="s">
        <v>571</v>
      </c>
      <c r="G6" s="13">
        <v>1</v>
      </c>
      <c r="H6" s="13"/>
      <c r="I6" s="26">
        <v>180.27</v>
      </c>
      <c r="J6" s="13" t="s">
        <v>572</v>
      </c>
      <c r="K6" s="27"/>
    </row>
    <row r="7" ht="27" spans="1:11">
      <c r="A7" s="13">
        <v>2</v>
      </c>
      <c r="B7" s="13">
        <v>704001</v>
      </c>
      <c r="C7" s="14" t="s">
        <v>568</v>
      </c>
      <c r="D7" s="14" t="s">
        <v>573</v>
      </c>
      <c r="E7" s="14" t="s">
        <v>574</v>
      </c>
      <c r="F7" s="14" t="s">
        <v>571</v>
      </c>
      <c r="G7" s="14">
        <v>1</v>
      </c>
      <c r="H7" s="13"/>
      <c r="I7" s="28">
        <v>35.54</v>
      </c>
      <c r="J7" s="13" t="s">
        <v>572</v>
      </c>
      <c r="K7" s="29"/>
    </row>
    <row r="8" ht="54" spans="1:11">
      <c r="A8" s="13">
        <v>3</v>
      </c>
      <c r="B8" s="13">
        <v>704004</v>
      </c>
      <c r="C8" s="14" t="s">
        <v>530</v>
      </c>
      <c r="D8" s="14" t="s">
        <v>575</v>
      </c>
      <c r="E8" s="13" t="s">
        <v>576</v>
      </c>
      <c r="F8" s="14">
        <v>2011350</v>
      </c>
      <c r="G8" s="14">
        <v>1</v>
      </c>
      <c r="H8" s="13" t="s">
        <v>577</v>
      </c>
      <c r="I8" s="28">
        <v>6</v>
      </c>
      <c r="J8" s="13" t="s">
        <v>578</v>
      </c>
      <c r="K8" s="27"/>
    </row>
    <row r="9" spans="1:11">
      <c r="A9" s="13"/>
      <c r="B9" s="13"/>
      <c r="C9" s="13"/>
      <c r="D9" s="13"/>
      <c r="E9" s="13"/>
      <c r="F9" s="13"/>
      <c r="G9" s="13"/>
      <c r="H9" s="13"/>
      <c r="I9" s="26"/>
      <c r="J9" s="13"/>
      <c r="K9" s="27"/>
    </row>
    <row r="10" spans="1:11">
      <c r="A10" s="13"/>
      <c r="B10" s="13"/>
      <c r="C10" s="14"/>
      <c r="D10" s="14"/>
      <c r="E10" s="13"/>
      <c r="F10" s="13"/>
      <c r="G10" s="13"/>
      <c r="H10" s="13"/>
      <c r="I10" s="26"/>
      <c r="J10" s="13"/>
      <c r="K10" s="27"/>
    </row>
    <row r="11" spans="1:11">
      <c r="A11" s="13"/>
      <c r="B11" s="13"/>
      <c r="C11" s="14"/>
      <c r="D11" s="14"/>
      <c r="E11" s="13"/>
      <c r="F11" s="13"/>
      <c r="G11" s="13"/>
      <c r="H11" s="13"/>
      <c r="I11" s="26"/>
      <c r="J11" s="13"/>
      <c r="K11" s="27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15" zoomScaleNormal="115" workbookViewId="0">
      <selection activeCell="K39" sqref="K39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36"/>
      <c r="H1" s="67" t="s">
        <v>31</v>
      </c>
    </row>
    <row r="2" ht="24.15" customHeight="1" spans="1:8">
      <c r="A2" s="111" t="s">
        <v>7</v>
      </c>
      <c r="B2" s="111"/>
      <c r="C2" s="111"/>
      <c r="D2" s="111"/>
      <c r="E2" s="111"/>
      <c r="F2" s="111"/>
      <c r="G2" s="111"/>
      <c r="H2" s="111"/>
    </row>
    <row r="3" ht="17.25" customHeight="1" spans="1:8">
      <c r="A3" s="61" t="s">
        <v>32</v>
      </c>
      <c r="B3" s="61"/>
      <c r="C3" s="61"/>
      <c r="D3" s="61"/>
      <c r="E3" s="61"/>
      <c r="F3" s="61"/>
      <c r="G3" s="56" t="s">
        <v>33</v>
      </c>
      <c r="H3" s="56"/>
    </row>
    <row r="4" ht="17.9" customHeight="1" spans="1:8">
      <c r="A4" s="39" t="s">
        <v>34</v>
      </c>
      <c r="B4" s="39"/>
      <c r="C4" s="39" t="s">
        <v>35</v>
      </c>
      <c r="D4" s="39"/>
      <c r="E4" s="39"/>
      <c r="F4" s="39"/>
      <c r="G4" s="39"/>
      <c r="H4" s="39"/>
    </row>
    <row r="5" ht="22.4" customHeight="1" spans="1:8">
      <c r="A5" s="39" t="s">
        <v>36</v>
      </c>
      <c r="B5" s="39" t="s">
        <v>37</v>
      </c>
      <c r="C5" s="39" t="s">
        <v>38</v>
      </c>
      <c r="D5" s="39" t="s">
        <v>37</v>
      </c>
      <c r="E5" s="39" t="s">
        <v>39</v>
      </c>
      <c r="F5" s="39" t="s">
        <v>37</v>
      </c>
      <c r="G5" s="39" t="s">
        <v>40</v>
      </c>
      <c r="H5" s="39" t="s">
        <v>37</v>
      </c>
    </row>
    <row r="6" ht="16.25" customHeight="1" spans="1:8">
      <c r="A6" s="64" t="s">
        <v>41</v>
      </c>
      <c r="B6" s="41">
        <f>808.518106+663.76</f>
        <v>1472.278106</v>
      </c>
      <c r="C6" s="40" t="s">
        <v>42</v>
      </c>
      <c r="D6" s="71">
        <f>624.09514+498.52</f>
        <v>1122.61514</v>
      </c>
      <c r="E6" s="64" t="s">
        <v>43</v>
      </c>
      <c r="F6" s="63">
        <f>808.518106+663.76</f>
        <v>1472.278106</v>
      </c>
      <c r="G6" s="40" t="s">
        <v>44</v>
      </c>
      <c r="H6" s="41">
        <v>684.948706</v>
      </c>
    </row>
    <row r="7" ht="16.25" customHeight="1" spans="1:8">
      <c r="A7" s="40" t="s">
        <v>45</v>
      </c>
      <c r="B7" s="41">
        <f>808.518106+663.76</f>
        <v>1472.278106</v>
      </c>
      <c r="C7" s="40" t="s">
        <v>46</v>
      </c>
      <c r="D7" s="71"/>
      <c r="E7" s="40" t="s">
        <v>47</v>
      </c>
      <c r="F7" s="41">
        <f>684.948706+575.52</f>
        <v>1260.468706</v>
      </c>
      <c r="G7" s="40" t="s">
        <v>48</v>
      </c>
      <c r="H7" s="41">
        <v>121.4334</v>
      </c>
    </row>
    <row r="8" ht="16.25" customHeight="1" spans="1:8">
      <c r="A8" s="64" t="s">
        <v>49</v>
      </c>
      <c r="B8" s="41"/>
      <c r="C8" s="40" t="s">
        <v>50</v>
      </c>
      <c r="D8" s="71"/>
      <c r="E8" s="40" t="s">
        <v>51</v>
      </c>
      <c r="F8" s="41">
        <f>121.4334+87.48</f>
        <v>208.9134</v>
      </c>
      <c r="G8" s="40" t="s">
        <v>52</v>
      </c>
      <c r="H8" s="41"/>
    </row>
    <row r="9" ht="16.25" customHeight="1" spans="1:8">
      <c r="A9" s="40" t="s">
        <v>53</v>
      </c>
      <c r="B9" s="41"/>
      <c r="C9" s="40" t="s">
        <v>54</v>
      </c>
      <c r="D9" s="71"/>
      <c r="E9" s="40" t="s">
        <v>55</v>
      </c>
      <c r="F9" s="41">
        <f>2.136+0.76</f>
        <v>2.896</v>
      </c>
      <c r="G9" s="40" t="s">
        <v>56</v>
      </c>
      <c r="H9" s="41"/>
    </row>
    <row r="10" ht="16.25" customHeight="1" spans="1:8">
      <c r="A10" s="40" t="s">
        <v>57</v>
      </c>
      <c r="B10" s="41"/>
      <c r="C10" s="40" t="s">
        <v>58</v>
      </c>
      <c r="D10" s="71"/>
      <c r="E10" s="64" t="s">
        <v>59</v>
      </c>
      <c r="F10" s="63"/>
      <c r="G10" s="40" t="s">
        <v>60</v>
      </c>
      <c r="H10" s="41">
        <v>663</v>
      </c>
    </row>
    <row r="11" ht="16.25" customHeight="1" spans="1:8">
      <c r="A11" s="40" t="s">
        <v>61</v>
      </c>
      <c r="B11" s="41"/>
      <c r="C11" s="40" t="s">
        <v>62</v>
      </c>
      <c r="D11" s="71"/>
      <c r="E11" s="40" t="s">
        <v>63</v>
      </c>
      <c r="F11" s="41"/>
      <c r="G11" s="40" t="s">
        <v>64</v>
      </c>
      <c r="H11" s="41"/>
    </row>
    <row r="12" ht="16.25" customHeight="1" spans="1:8">
      <c r="A12" s="40" t="s">
        <v>65</v>
      </c>
      <c r="B12" s="41"/>
      <c r="C12" s="40" t="s">
        <v>66</v>
      </c>
      <c r="D12" s="71"/>
      <c r="E12" s="40" t="s">
        <v>67</v>
      </c>
      <c r="F12" s="41"/>
      <c r="G12" s="40" t="s">
        <v>68</v>
      </c>
      <c r="H12" s="41"/>
    </row>
    <row r="13" ht="16.25" customHeight="1" spans="1:8">
      <c r="A13" s="40" t="s">
        <v>69</v>
      </c>
      <c r="B13" s="41"/>
      <c r="C13" s="40" t="s">
        <v>70</v>
      </c>
      <c r="D13" s="71">
        <f>101.3313+95.91</f>
        <v>197.2413</v>
      </c>
      <c r="E13" s="40" t="s">
        <v>71</v>
      </c>
      <c r="F13" s="41"/>
      <c r="G13" s="40" t="s">
        <v>72</v>
      </c>
      <c r="H13" s="41"/>
    </row>
    <row r="14" ht="16.25" customHeight="1" spans="1:8">
      <c r="A14" s="40" t="s">
        <v>73</v>
      </c>
      <c r="B14" s="41"/>
      <c r="C14" s="40" t="s">
        <v>74</v>
      </c>
      <c r="D14" s="71"/>
      <c r="E14" s="40" t="s">
        <v>75</v>
      </c>
      <c r="F14" s="41"/>
      <c r="G14" s="40" t="s">
        <v>76</v>
      </c>
      <c r="H14" s="41">
        <f>2.136+0.76</f>
        <v>2.896</v>
      </c>
    </row>
    <row r="15" ht="16.25" customHeight="1" spans="1:8">
      <c r="A15" s="40" t="s">
        <v>77</v>
      </c>
      <c r="B15" s="41"/>
      <c r="C15" s="40" t="s">
        <v>78</v>
      </c>
      <c r="D15" s="71">
        <f>34.452642+28.75</f>
        <v>63.202642</v>
      </c>
      <c r="E15" s="40" t="s">
        <v>79</v>
      </c>
      <c r="F15" s="41"/>
      <c r="G15" s="40" t="s">
        <v>80</v>
      </c>
      <c r="H15" s="41"/>
    </row>
    <row r="16" ht="16.25" customHeight="1" spans="1:8">
      <c r="A16" s="40" t="s">
        <v>81</v>
      </c>
      <c r="B16" s="41"/>
      <c r="C16" s="40" t="s">
        <v>82</v>
      </c>
      <c r="D16" s="71"/>
      <c r="E16" s="40" t="s">
        <v>83</v>
      </c>
      <c r="F16" s="41"/>
      <c r="G16" s="40" t="s">
        <v>84</v>
      </c>
      <c r="H16" s="41"/>
    </row>
    <row r="17" ht="16.25" customHeight="1" spans="1:8">
      <c r="A17" s="40" t="s">
        <v>85</v>
      </c>
      <c r="B17" s="41"/>
      <c r="C17" s="40" t="s">
        <v>86</v>
      </c>
      <c r="D17" s="71"/>
      <c r="E17" s="40" t="s">
        <v>87</v>
      </c>
      <c r="F17" s="41"/>
      <c r="G17" s="40" t="s">
        <v>88</v>
      </c>
      <c r="H17" s="41"/>
    </row>
    <row r="18" ht="16.25" customHeight="1" spans="1:8">
      <c r="A18" s="40" t="s">
        <v>89</v>
      </c>
      <c r="B18" s="41"/>
      <c r="C18" s="40" t="s">
        <v>90</v>
      </c>
      <c r="D18" s="71"/>
      <c r="E18" s="40" t="s">
        <v>91</v>
      </c>
      <c r="F18" s="41"/>
      <c r="G18" s="40" t="s">
        <v>92</v>
      </c>
      <c r="H18" s="41"/>
    </row>
    <row r="19" ht="16.25" customHeight="1" spans="1:8">
      <c r="A19" s="40" t="s">
        <v>93</v>
      </c>
      <c r="B19" s="41"/>
      <c r="C19" s="40" t="s">
        <v>94</v>
      </c>
      <c r="D19" s="71"/>
      <c r="E19" s="40" t="s">
        <v>95</v>
      </c>
      <c r="F19" s="41"/>
      <c r="G19" s="40" t="s">
        <v>96</v>
      </c>
      <c r="H19" s="41"/>
    </row>
    <row r="20" ht="16.25" customHeight="1" spans="1:8">
      <c r="A20" s="64" t="s">
        <v>97</v>
      </c>
      <c r="B20" s="63"/>
      <c r="C20" s="40" t="s">
        <v>98</v>
      </c>
      <c r="D20" s="71"/>
      <c r="E20" s="40" t="s">
        <v>99</v>
      </c>
      <c r="F20" s="41"/>
      <c r="G20" s="40"/>
      <c r="H20" s="41"/>
    </row>
    <row r="21" ht="16.25" customHeight="1" spans="1:8">
      <c r="A21" s="64" t="s">
        <v>100</v>
      </c>
      <c r="B21" s="63"/>
      <c r="C21" s="40" t="s">
        <v>101</v>
      </c>
      <c r="D21" s="71"/>
      <c r="E21" s="64" t="s">
        <v>102</v>
      </c>
      <c r="F21" s="63"/>
      <c r="G21" s="40"/>
      <c r="H21" s="41"/>
    </row>
    <row r="22" ht="16.25" customHeight="1" spans="1:8">
      <c r="A22" s="64" t="s">
        <v>103</v>
      </c>
      <c r="B22" s="63"/>
      <c r="C22" s="40" t="s">
        <v>104</v>
      </c>
      <c r="D22" s="71"/>
      <c r="E22" s="40"/>
      <c r="F22" s="40"/>
      <c r="G22" s="40"/>
      <c r="H22" s="41"/>
    </row>
    <row r="23" ht="16.25" customHeight="1" spans="1:8">
      <c r="A23" s="64" t="s">
        <v>105</v>
      </c>
      <c r="B23" s="63"/>
      <c r="C23" s="40" t="s">
        <v>106</v>
      </c>
      <c r="D23" s="71"/>
      <c r="E23" s="40"/>
      <c r="F23" s="40"/>
      <c r="G23" s="40"/>
      <c r="H23" s="41"/>
    </row>
    <row r="24" ht="16.25" customHeight="1" spans="1:8">
      <c r="A24" s="64" t="s">
        <v>107</v>
      </c>
      <c r="B24" s="63"/>
      <c r="C24" s="40" t="s">
        <v>108</v>
      </c>
      <c r="D24" s="71"/>
      <c r="E24" s="40"/>
      <c r="F24" s="40"/>
      <c r="G24" s="40"/>
      <c r="H24" s="41"/>
    </row>
    <row r="25" ht="16.25" customHeight="1" spans="1:8">
      <c r="A25" s="40" t="s">
        <v>109</v>
      </c>
      <c r="B25" s="41"/>
      <c r="C25" s="40" t="s">
        <v>110</v>
      </c>
      <c r="D25" s="71">
        <f>48.639024+40.58</f>
        <v>89.219024</v>
      </c>
      <c r="E25" s="40"/>
      <c r="F25" s="40"/>
      <c r="G25" s="40"/>
      <c r="H25" s="41"/>
    </row>
    <row r="26" ht="16.25" customHeight="1" spans="1:8">
      <c r="A26" s="40" t="s">
        <v>111</v>
      </c>
      <c r="B26" s="41"/>
      <c r="C26" s="40" t="s">
        <v>112</v>
      </c>
      <c r="D26" s="71"/>
      <c r="E26" s="40"/>
      <c r="F26" s="40"/>
      <c r="G26" s="40"/>
      <c r="H26" s="41"/>
    </row>
    <row r="27" ht="16.25" customHeight="1" spans="1:8">
      <c r="A27" s="40" t="s">
        <v>113</v>
      </c>
      <c r="B27" s="41"/>
      <c r="C27" s="40" t="s">
        <v>114</v>
      </c>
      <c r="D27" s="71"/>
      <c r="E27" s="40"/>
      <c r="F27" s="40"/>
      <c r="G27" s="40"/>
      <c r="H27" s="41"/>
    </row>
    <row r="28" ht="16.25" customHeight="1" spans="1:8">
      <c r="A28" s="64" t="s">
        <v>115</v>
      </c>
      <c r="B28" s="63"/>
      <c r="C28" s="40" t="s">
        <v>116</v>
      </c>
      <c r="D28" s="71"/>
      <c r="E28" s="40"/>
      <c r="F28" s="40"/>
      <c r="G28" s="40"/>
      <c r="H28" s="41"/>
    </row>
    <row r="29" ht="16.25" customHeight="1" spans="1:8">
      <c r="A29" s="64" t="s">
        <v>117</v>
      </c>
      <c r="B29" s="63"/>
      <c r="C29" s="40" t="s">
        <v>118</v>
      </c>
      <c r="D29" s="71"/>
      <c r="E29" s="40"/>
      <c r="F29" s="40"/>
      <c r="G29" s="40"/>
      <c r="H29" s="41"/>
    </row>
    <row r="30" ht="16.25" customHeight="1" spans="1:8">
      <c r="A30" s="64" t="s">
        <v>119</v>
      </c>
      <c r="B30" s="63"/>
      <c r="C30" s="40" t="s">
        <v>120</v>
      </c>
      <c r="D30" s="71"/>
      <c r="E30" s="40"/>
      <c r="F30" s="40"/>
      <c r="G30" s="40"/>
      <c r="H30" s="41"/>
    </row>
    <row r="31" ht="16.25" customHeight="1" spans="1:8">
      <c r="A31" s="64" t="s">
        <v>121</v>
      </c>
      <c r="B31" s="63"/>
      <c r="C31" s="40" t="s">
        <v>122</v>
      </c>
      <c r="D31" s="71"/>
      <c r="E31" s="40"/>
      <c r="F31" s="40"/>
      <c r="G31" s="40"/>
      <c r="H31" s="41"/>
    </row>
    <row r="32" ht="16.25" customHeight="1" spans="1:8">
      <c r="A32" s="64" t="s">
        <v>123</v>
      </c>
      <c r="B32" s="63"/>
      <c r="C32" s="40" t="s">
        <v>124</v>
      </c>
      <c r="D32" s="71"/>
      <c r="E32" s="40"/>
      <c r="F32" s="40"/>
      <c r="G32" s="40"/>
      <c r="H32" s="41"/>
    </row>
    <row r="33" ht="16.25" customHeight="1" spans="1:8">
      <c r="A33" s="40"/>
      <c r="B33" s="40"/>
      <c r="C33" s="40" t="s">
        <v>125</v>
      </c>
      <c r="D33" s="71"/>
      <c r="E33" s="40"/>
      <c r="F33" s="40"/>
      <c r="G33" s="40"/>
      <c r="H33" s="40"/>
    </row>
    <row r="34" ht="16.25" customHeight="1" spans="1:8">
      <c r="A34" s="40"/>
      <c r="B34" s="40"/>
      <c r="C34" s="40" t="s">
        <v>126</v>
      </c>
      <c r="D34" s="71"/>
      <c r="E34" s="40"/>
      <c r="F34" s="40"/>
      <c r="G34" s="40"/>
      <c r="H34" s="40"/>
    </row>
    <row r="35" ht="16.25" customHeight="1" spans="1:8">
      <c r="A35" s="40"/>
      <c r="B35" s="40"/>
      <c r="C35" s="40" t="s">
        <v>127</v>
      </c>
      <c r="D35" s="71"/>
      <c r="E35" s="40"/>
      <c r="F35" s="40"/>
      <c r="G35" s="40"/>
      <c r="H35" s="40"/>
    </row>
    <row r="36" ht="16.25" customHeight="1" spans="1:8">
      <c r="A36" s="40"/>
      <c r="B36" s="40"/>
      <c r="C36" s="40"/>
      <c r="D36" s="40"/>
      <c r="E36" s="40"/>
      <c r="F36" s="40"/>
      <c r="G36" s="40"/>
      <c r="H36" s="40"/>
    </row>
    <row r="37" ht="16.25" customHeight="1" spans="1:8">
      <c r="A37" s="64" t="s">
        <v>128</v>
      </c>
      <c r="B37" s="63">
        <f>B6</f>
        <v>1472.278106</v>
      </c>
      <c r="C37" s="64" t="s">
        <v>129</v>
      </c>
      <c r="D37" s="63">
        <f>808.518106+663.76</f>
        <v>1472.278106</v>
      </c>
      <c r="E37" s="64" t="s">
        <v>129</v>
      </c>
      <c r="F37" s="63">
        <f>D37</f>
        <v>1472.278106</v>
      </c>
      <c r="G37" s="64" t="s">
        <v>129</v>
      </c>
      <c r="H37" s="63">
        <f>F37</f>
        <v>1472.278106</v>
      </c>
    </row>
    <row r="38" ht="16.25" customHeight="1" spans="1:8">
      <c r="A38" s="64" t="s">
        <v>130</v>
      </c>
      <c r="B38" s="63"/>
      <c r="C38" s="64" t="s">
        <v>131</v>
      </c>
      <c r="D38" s="63"/>
      <c r="E38" s="64" t="s">
        <v>131</v>
      </c>
      <c r="F38" s="63"/>
      <c r="G38" s="64" t="s">
        <v>131</v>
      </c>
      <c r="H38" s="63"/>
    </row>
    <row r="39" ht="16.25" customHeight="1" spans="1:8">
      <c r="A39" s="40"/>
      <c r="B39" s="41"/>
      <c r="C39" s="40"/>
      <c r="D39" s="41"/>
      <c r="E39" s="64"/>
      <c r="F39" s="63"/>
      <c r="G39" s="64"/>
      <c r="H39" s="63"/>
    </row>
    <row r="40" ht="16.25" customHeight="1" spans="1:8">
      <c r="A40" s="64" t="s">
        <v>132</v>
      </c>
      <c r="B40" s="63">
        <f>B37</f>
        <v>1472.278106</v>
      </c>
      <c r="C40" s="64" t="s">
        <v>133</v>
      </c>
      <c r="D40" s="63">
        <f>D37</f>
        <v>1472.278106</v>
      </c>
      <c r="E40" s="64" t="s">
        <v>133</v>
      </c>
      <c r="F40" s="63">
        <f>D40</f>
        <v>1472.278106</v>
      </c>
      <c r="G40" s="64" t="s">
        <v>133</v>
      </c>
      <c r="H40" s="63">
        <f>F40</f>
        <v>1472.278106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H15" sqref="H15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36"/>
      <c r="X1" s="67" t="s">
        <v>134</v>
      </c>
      <c r="Y1" s="67"/>
    </row>
    <row r="2" ht="33.6" customHeight="1" spans="1:25">
      <c r="A2" s="68" t="s">
        <v>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ht="22.4" customHeight="1" spans="1:25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56" t="s">
        <v>33</v>
      </c>
      <c r="Y3" s="56"/>
    </row>
    <row r="4" ht="22.4" customHeight="1" spans="1:25">
      <c r="A4" s="58" t="s">
        <v>135</v>
      </c>
      <c r="B4" s="58" t="s">
        <v>136</v>
      </c>
      <c r="C4" s="58" t="s">
        <v>137</v>
      </c>
      <c r="D4" s="58" t="s">
        <v>138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 t="s">
        <v>130</v>
      </c>
      <c r="T4" s="58"/>
      <c r="U4" s="58"/>
      <c r="V4" s="58"/>
      <c r="W4" s="58"/>
      <c r="X4" s="58"/>
      <c r="Y4" s="58"/>
    </row>
    <row r="5" ht="22.4" customHeight="1" spans="1:25">
      <c r="A5" s="58"/>
      <c r="B5" s="58"/>
      <c r="C5" s="58"/>
      <c r="D5" s="58" t="s">
        <v>139</v>
      </c>
      <c r="E5" s="58" t="s">
        <v>140</v>
      </c>
      <c r="F5" s="58" t="s">
        <v>141</v>
      </c>
      <c r="G5" s="58" t="s">
        <v>142</v>
      </c>
      <c r="H5" s="58" t="s">
        <v>143</v>
      </c>
      <c r="I5" s="58" t="s">
        <v>144</v>
      </c>
      <c r="J5" s="58" t="s">
        <v>145</v>
      </c>
      <c r="K5" s="58"/>
      <c r="L5" s="58"/>
      <c r="M5" s="58"/>
      <c r="N5" s="58" t="s">
        <v>146</v>
      </c>
      <c r="O5" s="58" t="s">
        <v>147</v>
      </c>
      <c r="P5" s="58" t="s">
        <v>148</v>
      </c>
      <c r="Q5" s="58" t="s">
        <v>149</v>
      </c>
      <c r="R5" s="58" t="s">
        <v>150</v>
      </c>
      <c r="S5" s="58" t="s">
        <v>139</v>
      </c>
      <c r="T5" s="58" t="s">
        <v>140</v>
      </c>
      <c r="U5" s="58" t="s">
        <v>141</v>
      </c>
      <c r="V5" s="58" t="s">
        <v>142</v>
      </c>
      <c r="W5" s="58" t="s">
        <v>143</v>
      </c>
      <c r="X5" s="58" t="s">
        <v>144</v>
      </c>
      <c r="Y5" s="58" t="s">
        <v>151</v>
      </c>
    </row>
    <row r="6" ht="22.4" customHeight="1" spans="1:25">
      <c r="A6" s="58"/>
      <c r="B6" s="58"/>
      <c r="C6" s="58"/>
      <c r="D6" s="58"/>
      <c r="E6" s="58"/>
      <c r="F6" s="58"/>
      <c r="G6" s="58"/>
      <c r="H6" s="58"/>
      <c r="I6" s="58"/>
      <c r="J6" s="58" t="s">
        <v>152</v>
      </c>
      <c r="K6" s="58" t="s">
        <v>153</v>
      </c>
      <c r="L6" s="58" t="s">
        <v>154</v>
      </c>
      <c r="M6" s="58" t="s">
        <v>143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 ht="22.8" customHeight="1" spans="1:25">
      <c r="A7" s="64"/>
      <c r="B7" s="64" t="s">
        <v>137</v>
      </c>
      <c r="C7" s="73">
        <f>C8</f>
        <v>1472.281008</v>
      </c>
      <c r="D7" s="73">
        <f>C7</f>
        <v>1472.281008</v>
      </c>
      <c r="E7" s="73">
        <f>D7</f>
        <v>1472.281008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22.8" customHeight="1" spans="1:25">
      <c r="A8" s="62" t="s">
        <v>155</v>
      </c>
      <c r="B8" s="62" t="s">
        <v>4</v>
      </c>
      <c r="C8" s="73">
        <f>C9+C10</f>
        <v>1472.281008</v>
      </c>
      <c r="D8" s="73">
        <f>D7</f>
        <v>1472.281008</v>
      </c>
      <c r="E8" s="73">
        <f>D8</f>
        <v>1472.281008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22.8" customHeight="1" spans="1:25">
      <c r="A9" s="88" t="s">
        <v>156</v>
      </c>
      <c r="B9" s="88" t="s">
        <v>157</v>
      </c>
      <c r="C9" s="71">
        <v>808.518106</v>
      </c>
      <c r="D9" s="71">
        <v>808.518106</v>
      </c>
      <c r="E9" s="41">
        <v>808.518106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="35" customFormat="1" ht="22.9" customHeight="1" spans="1:25">
      <c r="A10" s="110" t="s">
        <v>158</v>
      </c>
      <c r="B10" s="110" t="s">
        <v>159</v>
      </c>
      <c r="C10" s="77">
        <v>663.762902</v>
      </c>
      <c r="D10" s="77">
        <v>663.762902</v>
      </c>
      <c r="E10" s="45">
        <v>663.762902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ht="16.35" customHeight="1" spans="7:7">
      <c r="G11" s="3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F37" sqref="F21 F37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36"/>
      <c r="D1" s="96"/>
      <c r="K1" s="67" t="s">
        <v>160</v>
      </c>
    </row>
    <row r="2" ht="31.9" customHeight="1" spans="1:11">
      <c r="A2" s="68" t="s">
        <v>161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5" customHeight="1" spans="1:11">
      <c r="A3" s="97" t="s">
        <v>32</v>
      </c>
      <c r="B3" s="97"/>
      <c r="C3" s="97"/>
      <c r="D3" s="97"/>
      <c r="E3" s="97"/>
      <c r="F3" s="97"/>
      <c r="G3" s="97"/>
      <c r="H3" s="97"/>
      <c r="I3" s="97"/>
      <c r="J3" s="97"/>
      <c r="K3" s="56" t="s">
        <v>33</v>
      </c>
    </row>
    <row r="4" ht="27.6" customHeight="1" spans="1:11">
      <c r="A4" s="39" t="s">
        <v>162</v>
      </c>
      <c r="B4" s="39"/>
      <c r="C4" s="39"/>
      <c r="D4" s="39" t="s">
        <v>163</v>
      </c>
      <c r="E4" s="39" t="s">
        <v>164</v>
      </c>
      <c r="F4" s="39" t="s">
        <v>137</v>
      </c>
      <c r="G4" s="39" t="s">
        <v>165</v>
      </c>
      <c r="H4" s="39" t="s">
        <v>166</v>
      </c>
      <c r="I4" s="39" t="s">
        <v>167</v>
      </c>
      <c r="J4" s="39" t="s">
        <v>168</v>
      </c>
      <c r="K4" s="39" t="s">
        <v>169</v>
      </c>
    </row>
    <row r="5" ht="25.85" customHeight="1" spans="1:11">
      <c r="A5" s="39" t="s">
        <v>170</v>
      </c>
      <c r="B5" s="39" t="s">
        <v>171</v>
      </c>
      <c r="C5" s="39" t="s">
        <v>172</v>
      </c>
      <c r="D5" s="39"/>
      <c r="E5" s="39"/>
      <c r="F5" s="39"/>
      <c r="G5" s="39"/>
      <c r="H5" s="39"/>
      <c r="I5" s="39"/>
      <c r="J5" s="39"/>
      <c r="K5" s="39"/>
    </row>
    <row r="6" ht="22.8" customHeight="1" spans="1:11">
      <c r="A6" s="78"/>
      <c r="B6" s="78"/>
      <c r="C6" s="78"/>
      <c r="D6" s="98" t="s">
        <v>137</v>
      </c>
      <c r="E6" s="98"/>
      <c r="F6" s="99">
        <f>F7</f>
        <v>1472.281008</v>
      </c>
      <c r="G6" s="99">
        <f>F6</f>
        <v>1472.281008</v>
      </c>
      <c r="H6" s="99">
        <v>0</v>
      </c>
      <c r="I6" s="99">
        <v>0</v>
      </c>
      <c r="J6" s="98"/>
      <c r="K6" s="98"/>
    </row>
    <row r="7" ht="22.8" customHeight="1" spans="1:11">
      <c r="A7" s="100"/>
      <c r="B7" s="100"/>
      <c r="C7" s="100"/>
      <c r="D7" s="101" t="s">
        <v>155</v>
      </c>
      <c r="E7" s="101" t="s">
        <v>4</v>
      </c>
      <c r="F7" s="99">
        <f>F8+F24</f>
        <v>1472.281008</v>
      </c>
      <c r="G7" s="99">
        <f>F7</f>
        <v>1472.281008</v>
      </c>
      <c r="H7" s="99">
        <v>0</v>
      </c>
      <c r="I7" s="99">
        <v>0</v>
      </c>
      <c r="J7" s="107"/>
      <c r="K7" s="107"/>
    </row>
    <row r="8" ht="22.8" customHeight="1" spans="1:11">
      <c r="A8" s="100"/>
      <c r="B8" s="100"/>
      <c r="C8" s="100"/>
      <c r="D8" s="101" t="s">
        <v>156</v>
      </c>
      <c r="E8" s="101" t="s">
        <v>157</v>
      </c>
      <c r="F8" s="99">
        <v>808.518106</v>
      </c>
      <c r="G8" s="99">
        <v>808.518106</v>
      </c>
      <c r="H8" s="99">
        <v>0</v>
      </c>
      <c r="I8" s="99">
        <v>0</v>
      </c>
      <c r="J8" s="107"/>
      <c r="K8" s="107"/>
    </row>
    <row r="9" ht="22.8" customHeight="1" spans="1:11">
      <c r="A9" s="58" t="s">
        <v>173</v>
      </c>
      <c r="B9" s="58"/>
      <c r="C9" s="58"/>
      <c r="D9" s="62" t="s">
        <v>173</v>
      </c>
      <c r="E9" s="62" t="s">
        <v>174</v>
      </c>
      <c r="F9" s="73">
        <v>624.09514</v>
      </c>
      <c r="G9" s="73">
        <v>624.09514</v>
      </c>
      <c r="H9" s="73">
        <v>0</v>
      </c>
      <c r="I9" s="73">
        <v>0</v>
      </c>
      <c r="J9" s="95"/>
      <c r="K9" s="95"/>
    </row>
    <row r="10" ht="22.8" customHeight="1" spans="1:11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v>624.09514</v>
      </c>
      <c r="G10" s="73">
        <v>624.09514</v>
      </c>
      <c r="H10" s="73">
        <v>0</v>
      </c>
      <c r="I10" s="73">
        <v>0</v>
      </c>
      <c r="J10" s="95"/>
      <c r="K10" s="95"/>
    </row>
    <row r="11" ht="22.8" customHeight="1" spans="1:11">
      <c r="A11" s="102" t="s">
        <v>173</v>
      </c>
      <c r="B11" s="102" t="s">
        <v>175</v>
      </c>
      <c r="C11" s="102" t="s">
        <v>178</v>
      </c>
      <c r="D11" s="103" t="s">
        <v>179</v>
      </c>
      <c r="E11" s="103" t="s">
        <v>180</v>
      </c>
      <c r="F11" s="104">
        <v>624.09514</v>
      </c>
      <c r="G11" s="104">
        <v>624.09514</v>
      </c>
      <c r="H11" s="104"/>
      <c r="I11" s="104"/>
      <c r="J11" s="108"/>
      <c r="K11" s="108"/>
    </row>
    <row r="12" ht="22.8" customHeight="1" spans="1:11">
      <c r="A12" s="58" t="s">
        <v>181</v>
      </c>
      <c r="B12" s="58"/>
      <c r="C12" s="58"/>
      <c r="D12" s="62" t="s">
        <v>181</v>
      </c>
      <c r="E12" s="62" t="s">
        <v>182</v>
      </c>
      <c r="F12" s="73">
        <v>101.3313</v>
      </c>
      <c r="G12" s="73">
        <v>101.3313</v>
      </c>
      <c r="H12" s="73">
        <v>0</v>
      </c>
      <c r="I12" s="73">
        <v>0</v>
      </c>
      <c r="J12" s="95"/>
      <c r="K12" s="95"/>
    </row>
    <row r="13" ht="22.8" customHeight="1" spans="1:11">
      <c r="A13" s="58" t="s">
        <v>181</v>
      </c>
      <c r="B13" s="58" t="s">
        <v>183</v>
      </c>
      <c r="C13" s="58"/>
      <c r="D13" s="62" t="s">
        <v>184</v>
      </c>
      <c r="E13" s="62" t="s">
        <v>185</v>
      </c>
      <c r="F13" s="73">
        <v>97.278048</v>
      </c>
      <c r="G13" s="73">
        <v>97.278048</v>
      </c>
      <c r="H13" s="73">
        <v>0</v>
      </c>
      <c r="I13" s="73">
        <v>0</v>
      </c>
      <c r="J13" s="95"/>
      <c r="K13" s="95"/>
    </row>
    <row r="14" ht="22.8" customHeight="1" spans="1:11">
      <c r="A14" s="102" t="s">
        <v>181</v>
      </c>
      <c r="B14" s="102" t="s">
        <v>183</v>
      </c>
      <c r="C14" s="102" t="s">
        <v>183</v>
      </c>
      <c r="D14" s="103" t="s">
        <v>186</v>
      </c>
      <c r="E14" s="103" t="s">
        <v>187</v>
      </c>
      <c r="F14" s="104">
        <v>64.852032</v>
      </c>
      <c r="G14" s="104">
        <v>64.852032</v>
      </c>
      <c r="H14" s="104"/>
      <c r="I14" s="104"/>
      <c r="J14" s="108"/>
      <c r="K14" s="108"/>
    </row>
    <row r="15" ht="22.8" customHeight="1" spans="1:11">
      <c r="A15" s="102" t="s">
        <v>181</v>
      </c>
      <c r="B15" s="102" t="s">
        <v>183</v>
      </c>
      <c r="C15" s="102" t="s">
        <v>188</v>
      </c>
      <c r="D15" s="103" t="s">
        <v>189</v>
      </c>
      <c r="E15" s="103" t="s">
        <v>190</v>
      </c>
      <c r="F15" s="104">
        <v>32.426016</v>
      </c>
      <c r="G15" s="104">
        <v>32.426016</v>
      </c>
      <c r="H15" s="104"/>
      <c r="I15" s="104"/>
      <c r="J15" s="108"/>
      <c r="K15" s="108"/>
    </row>
    <row r="16" ht="22.8" customHeight="1" spans="1:11">
      <c r="A16" s="58" t="s">
        <v>181</v>
      </c>
      <c r="B16" s="58" t="s">
        <v>191</v>
      </c>
      <c r="C16" s="58"/>
      <c r="D16" s="62" t="s">
        <v>192</v>
      </c>
      <c r="E16" s="62" t="s">
        <v>193</v>
      </c>
      <c r="F16" s="73">
        <v>4.053252</v>
      </c>
      <c r="G16" s="73">
        <v>4.053252</v>
      </c>
      <c r="H16" s="73">
        <v>0</v>
      </c>
      <c r="I16" s="73">
        <v>0</v>
      </c>
      <c r="J16" s="95"/>
      <c r="K16" s="95"/>
    </row>
    <row r="17" ht="22.8" customHeight="1" spans="1:11">
      <c r="A17" s="102" t="s">
        <v>181</v>
      </c>
      <c r="B17" s="102" t="s">
        <v>191</v>
      </c>
      <c r="C17" s="102" t="s">
        <v>191</v>
      </c>
      <c r="D17" s="103" t="s">
        <v>194</v>
      </c>
      <c r="E17" s="103" t="s">
        <v>195</v>
      </c>
      <c r="F17" s="104">
        <v>4.053252</v>
      </c>
      <c r="G17" s="104">
        <v>4.053252</v>
      </c>
      <c r="H17" s="104"/>
      <c r="I17" s="104"/>
      <c r="J17" s="108"/>
      <c r="K17" s="108"/>
    </row>
    <row r="18" ht="22.8" customHeight="1" spans="1:11">
      <c r="A18" s="58" t="s">
        <v>196</v>
      </c>
      <c r="B18" s="58"/>
      <c r="C18" s="58"/>
      <c r="D18" s="62" t="s">
        <v>196</v>
      </c>
      <c r="E18" s="62" t="s">
        <v>197</v>
      </c>
      <c r="F18" s="73">
        <v>34.452642</v>
      </c>
      <c r="G18" s="73">
        <v>34.452642</v>
      </c>
      <c r="H18" s="73">
        <v>0</v>
      </c>
      <c r="I18" s="73">
        <v>0</v>
      </c>
      <c r="J18" s="95"/>
      <c r="K18" s="95"/>
    </row>
    <row r="19" ht="22.8" customHeight="1" spans="1:11">
      <c r="A19" s="58" t="s">
        <v>196</v>
      </c>
      <c r="B19" s="58" t="s">
        <v>198</v>
      </c>
      <c r="C19" s="58"/>
      <c r="D19" s="62" t="s">
        <v>199</v>
      </c>
      <c r="E19" s="62" t="s">
        <v>200</v>
      </c>
      <c r="F19" s="73">
        <v>34.452642</v>
      </c>
      <c r="G19" s="73">
        <v>34.452642</v>
      </c>
      <c r="H19" s="73">
        <v>0</v>
      </c>
      <c r="I19" s="73">
        <v>0</v>
      </c>
      <c r="J19" s="95"/>
      <c r="K19" s="95"/>
    </row>
    <row r="20" ht="22.8" customHeight="1" spans="1:11">
      <c r="A20" s="102" t="s">
        <v>196</v>
      </c>
      <c r="B20" s="102" t="s">
        <v>198</v>
      </c>
      <c r="C20" s="102" t="s">
        <v>178</v>
      </c>
      <c r="D20" s="103" t="s">
        <v>201</v>
      </c>
      <c r="E20" s="103" t="s">
        <v>202</v>
      </c>
      <c r="F20" s="104">
        <v>34.452642</v>
      </c>
      <c r="G20" s="104">
        <v>34.452642</v>
      </c>
      <c r="H20" s="104"/>
      <c r="I20" s="104"/>
      <c r="J20" s="108"/>
      <c r="K20" s="108"/>
    </row>
    <row r="21" ht="22.8" customHeight="1" spans="1:11">
      <c r="A21" s="58" t="s">
        <v>203</v>
      </c>
      <c r="B21" s="58"/>
      <c r="C21" s="58"/>
      <c r="D21" s="62" t="s">
        <v>203</v>
      </c>
      <c r="E21" s="62" t="s">
        <v>204</v>
      </c>
      <c r="F21" s="73">
        <v>48.639024</v>
      </c>
      <c r="G21" s="73">
        <v>48.639024</v>
      </c>
      <c r="H21" s="73">
        <v>0</v>
      </c>
      <c r="I21" s="73">
        <v>0</v>
      </c>
      <c r="J21" s="95"/>
      <c r="K21" s="95"/>
    </row>
    <row r="22" ht="22.8" customHeight="1" spans="1:11">
      <c r="A22" s="58" t="s">
        <v>203</v>
      </c>
      <c r="B22" s="58" t="s">
        <v>205</v>
      </c>
      <c r="C22" s="58"/>
      <c r="D22" s="62" t="s">
        <v>206</v>
      </c>
      <c r="E22" s="62" t="s">
        <v>207</v>
      </c>
      <c r="F22" s="73">
        <v>48.639024</v>
      </c>
      <c r="G22" s="73">
        <v>48.639024</v>
      </c>
      <c r="H22" s="73">
        <v>0</v>
      </c>
      <c r="I22" s="73">
        <v>0</v>
      </c>
      <c r="J22" s="95"/>
      <c r="K22" s="95"/>
    </row>
    <row r="23" ht="22.8" customHeight="1" spans="1:11">
      <c r="A23" s="102" t="s">
        <v>203</v>
      </c>
      <c r="B23" s="102" t="s">
        <v>205</v>
      </c>
      <c r="C23" s="102" t="s">
        <v>178</v>
      </c>
      <c r="D23" s="103" t="s">
        <v>208</v>
      </c>
      <c r="E23" s="103" t="s">
        <v>209</v>
      </c>
      <c r="F23" s="104">
        <v>48.639024</v>
      </c>
      <c r="G23" s="104">
        <v>48.639024</v>
      </c>
      <c r="H23" s="104"/>
      <c r="I23" s="104"/>
      <c r="J23" s="108"/>
      <c r="K23" s="108"/>
    </row>
    <row r="24" s="35" customFormat="1" ht="22.9" customHeight="1" spans="1:11">
      <c r="A24" s="42"/>
      <c r="B24" s="42"/>
      <c r="C24" s="42"/>
      <c r="D24" s="89" t="s">
        <v>158</v>
      </c>
      <c r="E24" s="70" t="s">
        <v>210</v>
      </c>
      <c r="F24" s="95">
        <v>663.762902</v>
      </c>
      <c r="G24" s="83">
        <v>663.762902</v>
      </c>
      <c r="H24" s="105"/>
      <c r="I24" s="105"/>
      <c r="J24" s="107"/>
      <c r="K24" s="107"/>
    </row>
    <row r="25" s="35" customFormat="1" ht="22.9" customHeight="1" spans="1:11">
      <c r="A25" s="81" t="s">
        <v>173</v>
      </c>
      <c r="B25" s="79"/>
      <c r="C25" s="79"/>
      <c r="D25" s="89">
        <v>201</v>
      </c>
      <c r="E25" s="72" t="s">
        <v>211</v>
      </c>
      <c r="F25" s="95">
        <v>498.5181</v>
      </c>
      <c r="G25" s="83">
        <v>498.5181</v>
      </c>
      <c r="H25" s="73"/>
      <c r="I25" s="73"/>
      <c r="J25" s="95"/>
      <c r="K25" s="95"/>
    </row>
    <row r="26" s="35" customFormat="1" ht="22.9" customHeight="1" spans="1:11">
      <c r="A26" s="81" t="s">
        <v>173</v>
      </c>
      <c r="B26" s="81" t="s">
        <v>175</v>
      </c>
      <c r="C26" s="79"/>
      <c r="D26" s="89" t="s">
        <v>176</v>
      </c>
      <c r="E26" s="75" t="s">
        <v>212</v>
      </c>
      <c r="F26" s="76">
        <v>498.5181</v>
      </c>
      <c r="G26" s="83">
        <v>498.5181</v>
      </c>
      <c r="H26" s="73"/>
      <c r="I26" s="73"/>
      <c r="J26" s="95"/>
      <c r="K26" s="95"/>
    </row>
    <row r="27" s="35" customFormat="1" ht="22.9" customHeight="1" spans="1:11">
      <c r="A27" s="81" t="s">
        <v>173</v>
      </c>
      <c r="B27" s="81" t="s">
        <v>175</v>
      </c>
      <c r="C27" s="74" t="s">
        <v>213</v>
      </c>
      <c r="D27" s="82" t="s">
        <v>214</v>
      </c>
      <c r="E27" s="75" t="s">
        <v>215</v>
      </c>
      <c r="F27" s="76">
        <v>498.5181</v>
      </c>
      <c r="G27" s="76">
        <v>498.5181</v>
      </c>
      <c r="H27" s="106"/>
      <c r="I27" s="106"/>
      <c r="J27" s="109"/>
      <c r="K27" s="109"/>
    </row>
    <row r="28" s="35" customFormat="1" ht="22.9" customHeight="1" spans="1:11">
      <c r="A28" s="81" t="s">
        <v>181</v>
      </c>
      <c r="B28" s="79"/>
      <c r="C28" s="79"/>
      <c r="D28" s="89">
        <v>208</v>
      </c>
      <c r="E28" s="72" t="s">
        <v>216</v>
      </c>
      <c r="F28" s="95">
        <v>95.914376</v>
      </c>
      <c r="G28" s="83">
        <v>95.914376</v>
      </c>
      <c r="H28" s="106"/>
      <c r="I28" s="106"/>
      <c r="J28" s="109"/>
      <c r="K28" s="109"/>
    </row>
    <row r="29" s="35" customFormat="1" ht="22.9" customHeight="1" spans="1:11">
      <c r="A29" s="81" t="s">
        <v>181</v>
      </c>
      <c r="B29" s="81" t="s">
        <v>183</v>
      </c>
      <c r="C29" s="79"/>
      <c r="D29" s="89">
        <v>20805</v>
      </c>
      <c r="E29" s="75" t="s">
        <v>217</v>
      </c>
      <c r="F29" s="76">
        <v>81.16</v>
      </c>
      <c r="G29" s="83">
        <v>81.16</v>
      </c>
      <c r="H29" s="73"/>
      <c r="I29" s="73"/>
      <c r="J29" s="95"/>
      <c r="K29" s="95"/>
    </row>
    <row r="30" s="35" customFormat="1" ht="22.9" customHeight="1" spans="1:11">
      <c r="A30" s="81" t="s">
        <v>181</v>
      </c>
      <c r="B30" s="81" t="s">
        <v>183</v>
      </c>
      <c r="C30" s="74" t="s">
        <v>183</v>
      </c>
      <c r="D30" s="82" t="s">
        <v>218</v>
      </c>
      <c r="E30" s="75" t="s">
        <v>219</v>
      </c>
      <c r="F30" s="76">
        <v>54.1</v>
      </c>
      <c r="G30" s="76">
        <v>54.1</v>
      </c>
      <c r="H30" s="73"/>
      <c r="I30" s="73"/>
      <c r="J30" s="95"/>
      <c r="K30" s="95"/>
    </row>
    <row r="31" s="35" customFormat="1" ht="22.9" customHeight="1" spans="1:11">
      <c r="A31" s="81" t="s">
        <v>181</v>
      </c>
      <c r="B31" s="81" t="s">
        <v>183</v>
      </c>
      <c r="C31" s="74" t="s">
        <v>188</v>
      </c>
      <c r="D31" s="82" t="s">
        <v>220</v>
      </c>
      <c r="E31" s="75" t="s">
        <v>221</v>
      </c>
      <c r="F31" s="76">
        <v>27.055776</v>
      </c>
      <c r="G31" s="76">
        <v>27.055776</v>
      </c>
      <c r="H31" s="106"/>
      <c r="I31" s="106"/>
      <c r="J31" s="109"/>
      <c r="K31" s="109"/>
    </row>
    <row r="32" s="35" customFormat="1" ht="22.9" customHeight="1" spans="1:11">
      <c r="A32" s="81" t="s">
        <v>181</v>
      </c>
      <c r="B32" s="81" t="s">
        <v>191</v>
      </c>
      <c r="C32" s="79"/>
      <c r="D32" s="89" t="s">
        <v>192</v>
      </c>
      <c r="E32" s="75" t="s">
        <v>222</v>
      </c>
      <c r="F32" s="76">
        <v>14.747048</v>
      </c>
      <c r="G32" s="83">
        <v>14.747048</v>
      </c>
      <c r="H32" s="106"/>
      <c r="I32" s="106"/>
      <c r="J32" s="109"/>
      <c r="K32" s="109"/>
    </row>
    <row r="33" s="35" customFormat="1" ht="22.9" customHeight="1" spans="1:11">
      <c r="A33" s="81" t="s">
        <v>181</v>
      </c>
      <c r="B33" s="81" t="s">
        <v>191</v>
      </c>
      <c r="C33" s="74" t="s">
        <v>191</v>
      </c>
      <c r="D33" s="82" t="s">
        <v>223</v>
      </c>
      <c r="E33" s="75" t="s">
        <v>224</v>
      </c>
      <c r="F33" s="76">
        <v>14.747048</v>
      </c>
      <c r="G33" s="76">
        <v>14.747048</v>
      </c>
      <c r="H33" s="73"/>
      <c r="I33" s="73"/>
      <c r="J33" s="95"/>
      <c r="K33" s="95"/>
    </row>
    <row r="34" s="35" customFormat="1" ht="22.9" customHeight="1" spans="1:11">
      <c r="A34" s="81" t="s">
        <v>196</v>
      </c>
      <c r="B34" s="79"/>
      <c r="C34" s="79"/>
      <c r="D34" s="89" t="s">
        <v>196</v>
      </c>
      <c r="E34" s="72" t="s">
        <v>225</v>
      </c>
      <c r="F34" s="95">
        <v>28.746762</v>
      </c>
      <c r="G34" s="83">
        <v>28.746762</v>
      </c>
      <c r="H34" s="106"/>
      <c r="I34" s="106"/>
      <c r="J34" s="109"/>
      <c r="K34" s="109"/>
    </row>
    <row r="35" s="35" customFormat="1" ht="22.9" customHeight="1" spans="1:11">
      <c r="A35" s="81" t="s">
        <v>196</v>
      </c>
      <c r="B35" s="81" t="s">
        <v>198</v>
      </c>
      <c r="C35" s="79"/>
      <c r="D35" s="89" t="s">
        <v>199</v>
      </c>
      <c r="E35" s="75" t="s">
        <v>226</v>
      </c>
      <c r="F35" s="76">
        <v>28.746762</v>
      </c>
      <c r="G35" s="83">
        <v>28.746762</v>
      </c>
      <c r="H35" s="73"/>
      <c r="I35" s="73"/>
      <c r="J35" s="95"/>
      <c r="K35" s="95"/>
    </row>
    <row r="36" s="35" customFormat="1" ht="22.9" customHeight="1" spans="1:11">
      <c r="A36" s="81" t="s">
        <v>196</v>
      </c>
      <c r="B36" s="81" t="s">
        <v>198</v>
      </c>
      <c r="C36" s="74" t="s">
        <v>205</v>
      </c>
      <c r="D36" s="82" t="s">
        <v>227</v>
      </c>
      <c r="E36" s="75" t="s">
        <v>228</v>
      </c>
      <c r="F36" s="76">
        <v>28.746762</v>
      </c>
      <c r="G36" s="76">
        <v>28.746762</v>
      </c>
      <c r="H36" s="73"/>
      <c r="I36" s="73"/>
      <c r="J36" s="95"/>
      <c r="K36" s="95"/>
    </row>
    <row r="37" s="35" customFormat="1" ht="22.9" customHeight="1" spans="1:11">
      <c r="A37" s="81" t="s">
        <v>203</v>
      </c>
      <c r="B37" s="79"/>
      <c r="C37" s="79"/>
      <c r="D37" s="89" t="s">
        <v>203</v>
      </c>
      <c r="E37" s="72" t="s">
        <v>229</v>
      </c>
      <c r="F37" s="95">
        <v>40.583664</v>
      </c>
      <c r="G37" s="83">
        <v>40.583664</v>
      </c>
      <c r="H37" s="106"/>
      <c r="I37" s="106"/>
      <c r="J37" s="109"/>
      <c r="K37" s="109"/>
    </row>
    <row r="38" s="35" customFormat="1" ht="22.9" customHeight="1" spans="1:11">
      <c r="A38" s="81" t="s">
        <v>203</v>
      </c>
      <c r="B38" s="81" t="s">
        <v>205</v>
      </c>
      <c r="C38" s="79"/>
      <c r="D38" s="89" t="s">
        <v>206</v>
      </c>
      <c r="E38" s="75" t="s">
        <v>230</v>
      </c>
      <c r="F38" s="76">
        <v>40.583664</v>
      </c>
      <c r="G38" s="83">
        <v>40.583664</v>
      </c>
      <c r="H38" s="73"/>
      <c r="I38" s="73"/>
      <c r="J38" s="95"/>
      <c r="K38" s="95"/>
    </row>
    <row r="39" s="35" customFormat="1" ht="22.9" customHeight="1" spans="1:11">
      <c r="A39" s="81" t="s">
        <v>203</v>
      </c>
      <c r="B39" s="81" t="s">
        <v>205</v>
      </c>
      <c r="C39" s="74" t="s">
        <v>178</v>
      </c>
      <c r="D39" s="82" t="s">
        <v>231</v>
      </c>
      <c r="E39" s="75" t="s">
        <v>232</v>
      </c>
      <c r="F39" s="76">
        <v>40.583664</v>
      </c>
      <c r="G39" s="76">
        <v>40.583664</v>
      </c>
      <c r="H39" s="73"/>
      <c r="I39" s="73"/>
      <c r="J39" s="95"/>
      <c r="K39" s="9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4" workbookViewId="0">
      <selection activeCell="G6" sqref="G6:O6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36"/>
      <c r="S1" s="67" t="s">
        <v>233</v>
      </c>
      <c r="T1" s="67"/>
    </row>
    <row r="2" ht="42.25" customHeight="1" spans="1:20">
      <c r="A2" s="68" t="s">
        <v>10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ht="19.8" customHeight="1" spans="1:20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6" t="s">
        <v>33</v>
      </c>
      <c r="T3" s="56"/>
    </row>
    <row r="4" ht="19.8" customHeight="1" spans="1:20">
      <c r="A4" s="58" t="s">
        <v>162</v>
      </c>
      <c r="B4" s="58"/>
      <c r="C4" s="58"/>
      <c r="D4" s="58" t="s">
        <v>234</v>
      </c>
      <c r="E4" s="58" t="s">
        <v>235</v>
      </c>
      <c r="F4" s="58" t="s">
        <v>236</v>
      </c>
      <c r="G4" s="58" t="s">
        <v>237</v>
      </c>
      <c r="H4" s="58" t="s">
        <v>238</v>
      </c>
      <c r="I4" s="58" t="s">
        <v>239</v>
      </c>
      <c r="J4" s="58" t="s">
        <v>240</v>
      </c>
      <c r="K4" s="58" t="s">
        <v>241</v>
      </c>
      <c r="L4" s="58" t="s">
        <v>242</v>
      </c>
      <c r="M4" s="58" t="s">
        <v>243</v>
      </c>
      <c r="N4" s="58" t="s">
        <v>244</v>
      </c>
      <c r="O4" s="58" t="s">
        <v>245</v>
      </c>
      <c r="P4" s="58" t="s">
        <v>246</v>
      </c>
      <c r="Q4" s="58" t="s">
        <v>247</v>
      </c>
      <c r="R4" s="58" t="s">
        <v>248</v>
      </c>
      <c r="S4" s="58" t="s">
        <v>249</v>
      </c>
      <c r="T4" s="58" t="s">
        <v>250</v>
      </c>
    </row>
    <row r="5" ht="20.7" customHeight="1" spans="1:20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22.8" customHeight="1" spans="1:20">
      <c r="A6" s="64"/>
      <c r="B6" s="64"/>
      <c r="C6" s="64"/>
      <c r="D6" s="64"/>
      <c r="E6" s="64" t="s">
        <v>137</v>
      </c>
      <c r="F6" s="63">
        <f>F7</f>
        <v>1472.281008</v>
      </c>
      <c r="G6" s="63">
        <v>684.948706</v>
      </c>
      <c r="H6" s="63">
        <v>121.4334</v>
      </c>
      <c r="I6" s="63"/>
      <c r="J6" s="63"/>
      <c r="K6" s="63">
        <f>K24</f>
        <v>663</v>
      </c>
      <c r="L6" s="63"/>
      <c r="M6" s="63"/>
      <c r="N6" s="63"/>
      <c r="O6" s="63">
        <f>O7</f>
        <v>2.892</v>
      </c>
      <c r="P6" s="63"/>
      <c r="Q6" s="63"/>
      <c r="R6" s="63"/>
      <c r="S6" s="63"/>
      <c r="T6" s="63"/>
    </row>
    <row r="7" ht="22.8" customHeight="1" spans="1:20">
      <c r="A7" s="64"/>
      <c r="B7" s="64"/>
      <c r="C7" s="64"/>
      <c r="D7" s="62" t="s">
        <v>155</v>
      </c>
      <c r="E7" s="62" t="s">
        <v>4</v>
      </c>
      <c r="F7" s="63">
        <f>F8+F24</f>
        <v>1472.281008</v>
      </c>
      <c r="G7" s="63">
        <v>684.948706</v>
      </c>
      <c r="H7" s="63">
        <v>121.4334</v>
      </c>
      <c r="I7" s="63"/>
      <c r="J7" s="63"/>
      <c r="K7" s="63">
        <f>K24</f>
        <v>663</v>
      </c>
      <c r="L7" s="63"/>
      <c r="M7" s="63"/>
      <c r="N7" s="63"/>
      <c r="O7" s="63">
        <f>2.136+O24</f>
        <v>2.892</v>
      </c>
      <c r="P7" s="63"/>
      <c r="Q7" s="63"/>
      <c r="R7" s="63"/>
      <c r="S7" s="63"/>
      <c r="T7" s="63"/>
    </row>
    <row r="8" ht="22.8" customHeight="1" spans="1:20">
      <c r="A8" s="72"/>
      <c r="B8" s="72"/>
      <c r="C8" s="72"/>
      <c r="D8" s="70" t="s">
        <v>156</v>
      </c>
      <c r="E8" s="70" t="s">
        <v>157</v>
      </c>
      <c r="F8" s="95">
        <v>808.518106</v>
      </c>
      <c r="G8" s="95">
        <v>684.948706</v>
      </c>
      <c r="H8" s="95">
        <v>121.4334</v>
      </c>
      <c r="I8" s="95"/>
      <c r="J8" s="95"/>
      <c r="K8" s="95"/>
      <c r="L8" s="95"/>
      <c r="M8" s="95"/>
      <c r="N8" s="95"/>
      <c r="O8" s="95">
        <v>2.136</v>
      </c>
      <c r="P8" s="95"/>
      <c r="Q8" s="95"/>
      <c r="R8" s="95"/>
      <c r="S8" s="95"/>
      <c r="T8" s="95"/>
    </row>
    <row r="9" ht="22.8" customHeight="1" spans="1:20">
      <c r="A9" s="58" t="s">
        <v>173</v>
      </c>
      <c r="B9" s="58"/>
      <c r="C9" s="58"/>
      <c r="D9" s="62" t="s">
        <v>173</v>
      </c>
      <c r="E9" s="62" t="s">
        <v>174</v>
      </c>
      <c r="F9" s="73">
        <v>624.09514</v>
      </c>
      <c r="G9" s="73">
        <v>500.52574</v>
      </c>
      <c r="H9" s="73">
        <v>121.4334</v>
      </c>
      <c r="I9" s="73"/>
      <c r="J9" s="73"/>
      <c r="K9" s="73"/>
      <c r="L9" s="73"/>
      <c r="M9" s="73"/>
      <c r="N9" s="73"/>
      <c r="O9" s="73">
        <v>2.136</v>
      </c>
      <c r="P9" s="73"/>
      <c r="Q9" s="73"/>
      <c r="R9" s="73"/>
      <c r="S9" s="73"/>
      <c r="T9" s="73"/>
    </row>
    <row r="10" ht="22.8" customHeight="1" spans="1:20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v>624.09514</v>
      </c>
      <c r="G10" s="73">
        <v>500.52574</v>
      </c>
      <c r="H10" s="73">
        <v>121.4334</v>
      </c>
      <c r="I10" s="73"/>
      <c r="J10" s="73"/>
      <c r="K10" s="73"/>
      <c r="L10" s="73"/>
      <c r="M10" s="73"/>
      <c r="N10" s="73"/>
      <c r="O10" s="73">
        <v>2.136</v>
      </c>
      <c r="P10" s="73"/>
      <c r="Q10" s="73"/>
      <c r="R10" s="73"/>
      <c r="S10" s="73"/>
      <c r="T10" s="73"/>
    </row>
    <row r="11" ht="22.8" customHeight="1" spans="1:20">
      <c r="A11" s="74" t="s">
        <v>173</v>
      </c>
      <c r="B11" s="74" t="s">
        <v>175</v>
      </c>
      <c r="C11" s="74" t="s">
        <v>178</v>
      </c>
      <c r="D11" s="69" t="s">
        <v>179</v>
      </c>
      <c r="E11" s="69" t="s">
        <v>180</v>
      </c>
      <c r="F11" s="76">
        <v>624.09514</v>
      </c>
      <c r="G11" s="76">
        <v>500.52574</v>
      </c>
      <c r="H11" s="76">
        <v>121.4334</v>
      </c>
      <c r="I11" s="76"/>
      <c r="J11" s="76"/>
      <c r="K11" s="76"/>
      <c r="L11" s="76"/>
      <c r="M11" s="76"/>
      <c r="N11" s="76"/>
      <c r="O11" s="76">
        <v>2.136</v>
      </c>
      <c r="P11" s="76"/>
      <c r="Q11" s="76"/>
      <c r="R11" s="76"/>
      <c r="S11" s="76"/>
      <c r="T11" s="76"/>
    </row>
    <row r="12" ht="22.8" customHeight="1" spans="1:20">
      <c r="A12" s="58" t="s">
        <v>181</v>
      </c>
      <c r="B12" s="58"/>
      <c r="C12" s="58"/>
      <c r="D12" s="62" t="s">
        <v>181</v>
      </c>
      <c r="E12" s="62" t="s">
        <v>182</v>
      </c>
      <c r="F12" s="73">
        <v>101.3313</v>
      </c>
      <c r="G12" s="73">
        <v>101.3313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ht="22.8" customHeight="1" spans="1:20">
      <c r="A13" s="58" t="s">
        <v>181</v>
      </c>
      <c r="B13" s="58" t="s">
        <v>183</v>
      </c>
      <c r="C13" s="58"/>
      <c r="D13" s="62" t="s">
        <v>184</v>
      </c>
      <c r="E13" s="62" t="s">
        <v>185</v>
      </c>
      <c r="F13" s="73">
        <v>97.278048</v>
      </c>
      <c r="G13" s="73">
        <v>97.278048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ht="22.8" customHeight="1" spans="1:20">
      <c r="A14" s="74" t="s">
        <v>181</v>
      </c>
      <c r="B14" s="74" t="s">
        <v>183</v>
      </c>
      <c r="C14" s="74" t="s">
        <v>183</v>
      </c>
      <c r="D14" s="69" t="s">
        <v>186</v>
      </c>
      <c r="E14" s="69" t="s">
        <v>187</v>
      </c>
      <c r="F14" s="76">
        <v>64.852032</v>
      </c>
      <c r="G14" s="76">
        <v>64.852032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</row>
    <row r="15" ht="22.8" customHeight="1" spans="1:20">
      <c r="A15" s="74" t="s">
        <v>181</v>
      </c>
      <c r="B15" s="74" t="s">
        <v>183</v>
      </c>
      <c r="C15" s="74" t="s">
        <v>188</v>
      </c>
      <c r="D15" s="69" t="s">
        <v>189</v>
      </c>
      <c r="E15" s="69" t="s">
        <v>190</v>
      </c>
      <c r="F15" s="76">
        <v>32.426016</v>
      </c>
      <c r="G15" s="76">
        <v>32.426016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ht="22.8" customHeight="1" spans="1:20">
      <c r="A16" s="58" t="s">
        <v>181</v>
      </c>
      <c r="B16" s="58" t="s">
        <v>191</v>
      </c>
      <c r="C16" s="58"/>
      <c r="D16" s="62" t="s">
        <v>192</v>
      </c>
      <c r="E16" s="62" t="s">
        <v>193</v>
      </c>
      <c r="F16" s="73">
        <v>4.053252</v>
      </c>
      <c r="G16" s="73">
        <v>4.053252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ht="22.8" customHeight="1" spans="1:20">
      <c r="A17" s="74" t="s">
        <v>181</v>
      </c>
      <c r="B17" s="74" t="s">
        <v>191</v>
      </c>
      <c r="C17" s="74" t="s">
        <v>191</v>
      </c>
      <c r="D17" s="69" t="s">
        <v>194</v>
      </c>
      <c r="E17" s="69" t="s">
        <v>195</v>
      </c>
      <c r="F17" s="76">
        <v>4.053252</v>
      </c>
      <c r="G17" s="76">
        <v>4.053252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ht="22.8" customHeight="1" spans="1:20">
      <c r="A18" s="58" t="s">
        <v>196</v>
      </c>
      <c r="B18" s="58"/>
      <c r="C18" s="58"/>
      <c r="D18" s="62" t="s">
        <v>196</v>
      </c>
      <c r="E18" s="62" t="s">
        <v>197</v>
      </c>
      <c r="F18" s="73">
        <v>34.452642</v>
      </c>
      <c r="G18" s="73">
        <v>34.452642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ht="22.8" customHeight="1" spans="1:20">
      <c r="A19" s="58" t="s">
        <v>196</v>
      </c>
      <c r="B19" s="58" t="s">
        <v>198</v>
      </c>
      <c r="C19" s="58"/>
      <c r="D19" s="62" t="s">
        <v>199</v>
      </c>
      <c r="E19" s="62" t="s">
        <v>200</v>
      </c>
      <c r="F19" s="73">
        <v>34.452642</v>
      </c>
      <c r="G19" s="73">
        <v>34.452642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ht="22.8" customHeight="1" spans="1:20">
      <c r="A20" s="74" t="s">
        <v>196</v>
      </c>
      <c r="B20" s="74" t="s">
        <v>198</v>
      </c>
      <c r="C20" s="74" t="s">
        <v>178</v>
      </c>
      <c r="D20" s="69" t="s">
        <v>201</v>
      </c>
      <c r="E20" s="69" t="s">
        <v>202</v>
      </c>
      <c r="F20" s="76">
        <v>34.452642</v>
      </c>
      <c r="G20" s="76">
        <v>34.452642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ht="22.8" customHeight="1" spans="1:20">
      <c r="A21" s="58" t="s">
        <v>203</v>
      </c>
      <c r="B21" s="58"/>
      <c r="C21" s="58"/>
      <c r="D21" s="62" t="s">
        <v>203</v>
      </c>
      <c r="E21" s="62" t="s">
        <v>204</v>
      </c>
      <c r="F21" s="73">
        <v>48.639024</v>
      </c>
      <c r="G21" s="73">
        <v>48.639024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ht="22.8" customHeight="1" spans="1:20">
      <c r="A22" s="58" t="s">
        <v>203</v>
      </c>
      <c r="B22" s="58" t="s">
        <v>205</v>
      </c>
      <c r="C22" s="58"/>
      <c r="D22" s="62" t="s">
        <v>206</v>
      </c>
      <c r="E22" s="62" t="s">
        <v>207</v>
      </c>
      <c r="F22" s="73">
        <v>48.639024</v>
      </c>
      <c r="G22" s="73">
        <v>48.639024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ht="22.8" customHeight="1" spans="1:20">
      <c r="A23" s="74" t="s">
        <v>203</v>
      </c>
      <c r="B23" s="74" t="s">
        <v>205</v>
      </c>
      <c r="C23" s="74" t="s">
        <v>178</v>
      </c>
      <c r="D23" s="69" t="s">
        <v>208</v>
      </c>
      <c r="E23" s="69" t="s">
        <v>209</v>
      </c>
      <c r="F23" s="76">
        <v>48.639024</v>
      </c>
      <c r="G23" s="76">
        <v>48.639024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="35" customFormat="1" ht="22.9" customHeight="1" spans="1:20">
      <c r="A24" s="42"/>
      <c r="B24" s="42"/>
      <c r="C24" s="42"/>
      <c r="D24" s="89" t="s">
        <v>158</v>
      </c>
      <c r="E24" s="70" t="s">
        <v>159</v>
      </c>
      <c r="F24" s="95">
        <v>663.762902</v>
      </c>
      <c r="G24" s="83"/>
      <c r="H24" s="83"/>
      <c r="I24" s="83"/>
      <c r="J24" s="83"/>
      <c r="K24" s="83">
        <v>663</v>
      </c>
      <c r="L24" s="83"/>
      <c r="M24" s="83"/>
      <c r="N24" s="83"/>
      <c r="O24" s="83">
        <v>0.756</v>
      </c>
      <c r="P24" s="95"/>
      <c r="Q24" s="95"/>
      <c r="R24" s="95"/>
      <c r="S24" s="95"/>
      <c r="T24" s="95"/>
    </row>
    <row r="25" s="35" customFormat="1" ht="22.9" customHeight="1" spans="1:20">
      <c r="A25" s="81" t="s">
        <v>173</v>
      </c>
      <c r="B25" s="79"/>
      <c r="C25" s="79"/>
      <c r="D25" s="89">
        <v>201</v>
      </c>
      <c r="E25" s="72" t="s">
        <v>211</v>
      </c>
      <c r="F25" s="95">
        <v>498.5181</v>
      </c>
      <c r="G25" s="76"/>
      <c r="H25" s="76"/>
      <c r="I25" s="76"/>
      <c r="J25" s="76"/>
      <c r="K25" s="95">
        <v>497.7621</v>
      </c>
      <c r="L25" s="95"/>
      <c r="M25" s="95"/>
      <c r="N25" s="95"/>
      <c r="O25" s="95">
        <v>0.756</v>
      </c>
      <c r="P25" s="73"/>
      <c r="Q25" s="73"/>
      <c r="R25" s="73"/>
      <c r="S25" s="73"/>
      <c r="T25" s="73"/>
    </row>
    <row r="26" s="35" customFormat="1" ht="22.9" customHeight="1" spans="1:20">
      <c r="A26" s="81" t="s">
        <v>173</v>
      </c>
      <c r="B26" s="81" t="s">
        <v>175</v>
      </c>
      <c r="C26" s="79"/>
      <c r="D26" s="89" t="s">
        <v>176</v>
      </c>
      <c r="E26" s="75" t="s">
        <v>212</v>
      </c>
      <c r="F26" s="76">
        <v>498.5181</v>
      </c>
      <c r="G26" s="76"/>
      <c r="H26" s="76"/>
      <c r="I26" s="76"/>
      <c r="J26" s="76"/>
      <c r="K26" s="76">
        <v>497.7621</v>
      </c>
      <c r="L26" s="76"/>
      <c r="M26" s="76"/>
      <c r="N26" s="76"/>
      <c r="O26" s="76">
        <v>0.756</v>
      </c>
      <c r="P26" s="73"/>
      <c r="Q26" s="73"/>
      <c r="R26" s="73"/>
      <c r="S26" s="73"/>
      <c r="T26" s="73"/>
    </row>
    <row r="27" s="35" customFormat="1" ht="22.9" customHeight="1" spans="1:20">
      <c r="A27" s="81" t="s">
        <v>173</v>
      </c>
      <c r="B27" s="81" t="s">
        <v>175</v>
      </c>
      <c r="C27" s="74" t="s">
        <v>213</v>
      </c>
      <c r="D27" s="82" t="s">
        <v>214</v>
      </c>
      <c r="E27" s="75" t="s">
        <v>215</v>
      </c>
      <c r="F27" s="76">
        <v>498.5181</v>
      </c>
      <c r="G27" s="76"/>
      <c r="H27" s="76"/>
      <c r="I27" s="76"/>
      <c r="J27" s="76"/>
      <c r="K27" s="76">
        <v>497.7621</v>
      </c>
      <c r="L27" s="76"/>
      <c r="M27" s="76"/>
      <c r="N27" s="76"/>
      <c r="O27" s="76">
        <v>0.756</v>
      </c>
      <c r="P27" s="76"/>
      <c r="Q27" s="76"/>
      <c r="R27" s="76"/>
      <c r="S27" s="76"/>
      <c r="T27" s="76"/>
    </row>
    <row r="28" s="35" customFormat="1" ht="22.9" customHeight="1" spans="1:20">
      <c r="A28" s="81" t="s">
        <v>181</v>
      </c>
      <c r="B28" s="79"/>
      <c r="C28" s="79"/>
      <c r="D28" s="89">
        <v>208</v>
      </c>
      <c r="E28" s="72" t="s">
        <v>216</v>
      </c>
      <c r="F28" s="95">
        <v>95.914376</v>
      </c>
      <c r="G28" s="76"/>
      <c r="H28" s="76"/>
      <c r="I28" s="76"/>
      <c r="J28" s="76"/>
      <c r="K28" s="95">
        <v>95.914376</v>
      </c>
      <c r="L28" s="76"/>
      <c r="M28" s="76"/>
      <c r="N28" s="76"/>
      <c r="O28" s="76"/>
      <c r="P28" s="76"/>
      <c r="Q28" s="76"/>
      <c r="R28" s="76"/>
      <c r="S28" s="76"/>
      <c r="T28" s="76"/>
    </row>
    <row r="29" s="35" customFormat="1" ht="22.9" customHeight="1" spans="1:20">
      <c r="A29" s="81" t="s">
        <v>181</v>
      </c>
      <c r="B29" s="81" t="s">
        <v>183</v>
      </c>
      <c r="C29" s="79"/>
      <c r="D29" s="89">
        <v>20805</v>
      </c>
      <c r="E29" s="75" t="s">
        <v>217</v>
      </c>
      <c r="F29" s="76">
        <v>81.16</v>
      </c>
      <c r="G29" s="76"/>
      <c r="H29" s="76"/>
      <c r="I29" s="76"/>
      <c r="J29" s="76"/>
      <c r="K29" s="76">
        <v>81.16</v>
      </c>
      <c r="L29" s="76"/>
      <c r="M29" s="76"/>
      <c r="N29" s="76"/>
      <c r="O29" s="76"/>
      <c r="P29" s="73"/>
      <c r="Q29" s="73"/>
      <c r="R29" s="73"/>
      <c r="S29" s="73"/>
      <c r="T29" s="73"/>
    </row>
    <row r="30" s="35" customFormat="1" ht="22.9" customHeight="1" spans="1:20">
      <c r="A30" s="81" t="s">
        <v>181</v>
      </c>
      <c r="B30" s="81" t="s">
        <v>183</v>
      </c>
      <c r="C30" s="74" t="s">
        <v>183</v>
      </c>
      <c r="D30" s="82" t="s">
        <v>218</v>
      </c>
      <c r="E30" s="75" t="s">
        <v>219</v>
      </c>
      <c r="F30" s="76">
        <v>54.1</v>
      </c>
      <c r="G30" s="76"/>
      <c r="H30" s="76"/>
      <c r="I30" s="76"/>
      <c r="J30" s="76"/>
      <c r="K30" s="76">
        <v>54.1</v>
      </c>
      <c r="L30" s="76"/>
      <c r="M30" s="76"/>
      <c r="N30" s="76"/>
      <c r="O30" s="76"/>
      <c r="P30" s="73"/>
      <c r="Q30" s="73"/>
      <c r="R30" s="73"/>
      <c r="S30" s="73"/>
      <c r="T30" s="73"/>
    </row>
    <row r="31" s="35" customFormat="1" ht="22.9" customHeight="1" spans="1:20">
      <c r="A31" s="81" t="s">
        <v>181</v>
      </c>
      <c r="B31" s="81" t="s">
        <v>183</v>
      </c>
      <c r="C31" s="74" t="s">
        <v>188</v>
      </c>
      <c r="D31" s="82" t="s">
        <v>220</v>
      </c>
      <c r="E31" s="75" t="s">
        <v>221</v>
      </c>
      <c r="F31" s="76">
        <v>27.055776</v>
      </c>
      <c r="G31" s="76"/>
      <c r="H31" s="76"/>
      <c r="I31" s="76"/>
      <c r="J31" s="76"/>
      <c r="K31" s="76">
        <v>27.055776</v>
      </c>
      <c r="L31" s="76"/>
      <c r="M31" s="76"/>
      <c r="N31" s="76"/>
      <c r="O31" s="76"/>
      <c r="P31" s="76"/>
      <c r="Q31" s="76"/>
      <c r="R31" s="76"/>
      <c r="S31" s="76"/>
      <c r="T31" s="76"/>
    </row>
    <row r="32" s="35" customFormat="1" ht="22.9" customHeight="1" spans="1:20">
      <c r="A32" s="81" t="s">
        <v>181</v>
      </c>
      <c r="B32" s="81" t="s">
        <v>191</v>
      </c>
      <c r="C32" s="79"/>
      <c r="D32" s="89" t="s">
        <v>192</v>
      </c>
      <c r="E32" s="75" t="s">
        <v>222</v>
      </c>
      <c r="F32" s="76">
        <v>14.747048</v>
      </c>
      <c r="G32" s="76"/>
      <c r="H32" s="76"/>
      <c r="I32" s="76"/>
      <c r="J32" s="76"/>
      <c r="K32" s="76">
        <v>14.747048</v>
      </c>
      <c r="L32" s="76"/>
      <c r="M32" s="76"/>
      <c r="N32" s="76"/>
      <c r="O32" s="76"/>
      <c r="P32" s="76"/>
      <c r="Q32" s="76"/>
      <c r="R32" s="76"/>
      <c r="S32" s="76"/>
      <c r="T32" s="76"/>
    </row>
    <row r="33" s="35" customFormat="1" ht="22.9" customHeight="1" spans="1:20">
      <c r="A33" s="81" t="s">
        <v>181</v>
      </c>
      <c r="B33" s="81" t="s">
        <v>191</v>
      </c>
      <c r="C33" s="74" t="s">
        <v>191</v>
      </c>
      <c r="D33" s="82" t="s">
        <v>223</v>
      </c>
      <c r="E33" s="75" t="s">
        <v>224</v>
      </c>
      <c r="F33" s="76">
        <v>14.747048</v>
      </c>
      <c r="G33" s="73"/>
      <c r="H33" s="73"/>
      <c r="I33" s="73"/>
      <c r="J33" s="73"/>
      <c r="K33" s="76">
        <v>14.747048</v>
      </c>
      <c r="L33" s="73"/>
      <c r="M33" s="73"/>
      <c r="N33" s="73"/>
      <c r="O33" s="73"/>
      <c r="P33" s="73"/>
      <c r="Q33" s="73"/>
      <c r="R33" s="73"/>
      <c r="S33" s="73"/>
      <c r="T33" s="73"/>
    </row>
    <row r="34" s="35" customFormat="1" ht="22.9" customHeight="1" spans="1:20">
      <c r="A34" s="81" t="s">
        <v>196</v>
      </c>
      <c r="B34" s="79"/>
      <c r="C34" s="79"/>
      <c r="D34" s="89" t="s">
        <v>196</v>
      </c>
      <c r="E34" s="72" t="s">
        <v>225</v>
      </c>
      <c r="F34" s="95">
        <v>28.746762</v>
      </c>
      <c r="G34" s="76"/>
      <c r="H34" s="76"/>
      <c r="I34" s="76"/>
      <c r="J34" s="76"/>
      <c r="K34" s="95">
        <v>28.746762</v>
      </c>
      <c r="L34" s="76"/>
      <c r="M34" s="76"/>
      <c r="N34" s="76"/>
      <c r="O34" s="76"/>
      <c r="P34" s="76"/>
      <c r="Q34" s="76"/>
      <c r="R34" s="76"/>
      <c r="S34" s="76"/>
      <c r="T34" s="76"/>
    </row>
    <row r="35" s="35" customFormat="1" ht="22.9" customHeight="1" spans="1:20">
      <c r="A35" s="81" t="s">
        <v>196</v>
      </c>
      <c r="B35" s="81" t="s">
        <v>198</v>
      </c>
      <c r="C35" s="79"/>
      <c r="D35" s="89" t="s">
        <v>199</v>
      </c>
      <c r="E35" s="75" t="s">
        <v>226</v>
      </c>
      <c r="F35" s="76">
        <v>28.746762</v>
      </c>
      <c r="G35" s="73"/>
      <c r="H35" s="73"/>
      <c r="I35" s="73"/>
      <c r="J35" s="73"/>
      <c r="K35" s="76">
        <v>28.746762</v>
      </c>
      <c r="L35" s="73"/>
      <c r="M35" s="73"/>
      <c r="N35" s="73"/>
      <c r="O35" s="73"/>
      <c r="P35" s="73"/>
      <c r="Q35" s="73"/>
      <c r="R35" s="73"/>
      <c r="S35" s="73"/>
      <c r="T35" s="73"/>
    </row>
    <row r="36" s="35" customFormat="1" ht="22.9" customHeight="1" spans="1:20">
      <c r="A36" s="81" t="s">
        <v>196</v>
      </c>
      <c r="B36" s="81" t="s">
        <v>198</v>
      </c>
      <c r="C36" s="74" t="s">
        <v>205</v>
      </c>
      <c r="D36" s="82" t="s">
        <v>227</v>
      </c>
      <c r="E36" s="75" t="s">
        <v>228</v>
      </c>
      <c r="F36" s="76">
        <v>28.746762</v>
      </c>
      <c r="G36" s="73"/>
      <c r="H36" s="73"/>
      <c r="I36" s="73"/>
      <c r="J36" s="73"/>
      <c r="K36" s="76">
        <v>28.746762</v>
      </c>
      <c r="L36" s="73"/>
      <c r="M36" s="73"/>
      <c r="N36" s="73"/>
      <c r="O36" s="73"/>
      <c r="P36" s="73"/>
      <c r="Q36" s="73"/>
      <c r="R36" s="73"/>
      <c r="S36" s="73"/>
      <c r="T36" s="73"/>
    </row>
    <row r="37" s="35" customFormat="1" ht="22.9" customHeight="1" spans="1:20">
      <c r="A37" s="81" t="s">
        <v>203</v>
      </c>
      <c r="B37" s="79"/>
      <c r="C37" s="79"/>
      <c r="D37" s="89" t="s">
        <v>203</v>
      </c>
      <c r="E37" s="72" t="s">
        <v>229</v>
      </c>
      <c r="F37" s="95">
        <v>40.583664</v>
      </c>
      <c r="G37" s="76"/>
      <c r="H37" s="76"/>
      <c r="I37" s="76"/>
      <c r="J37" s="76"/>
      <c r="K37" s="95">
        <v>40.583664</v>
      </c>
      <c r="L37" s="76"/>
      <c r="M37" s="76"/>
      <c r="N37" s="76"/>
      <c r="O37" s="76"/>
      <c r="P37" s="76"/>
      <c r="Q37" s="76"/>
      <c r="R37" s="76"/>
      <c r="S37" s="76"/>
      <c r="T37" s="76"/>
    </row>
    <row r="38" s="35" customFormat="1" ht="22.9" customHeight="1" spans="1:20">
      <c r="A38" s="81" t="s">
        <v>203</v>
      </c>
      <c r="B38" s="81" t="s">
        <v>205</v>
      </c>
      <c r="C38" s="79"/>
      <c r="D38" s="89" t="s">
        <v>206</v>
      </c>
      <c r="E38" s="75" t="s">
        <v>230</v>
      </c>
      <c r="F38" s="76">
        <v>40.583664</v>
      </c>
      <c r="G38" s="73"/>
      <c r="H38" s="73"/>
      <c r="I38" s="73"/>
      <c r="J38" s="73"/>
      <c r="K38" s="76">
        <v>40.583664</v>
      </c>
      <c r="L38" s="73"/>
      <c r="M38" s="73"/>
      <c r="N38" s="73"/>
      <c r="O38" s="73"/>
      <c r="P38" s="73"/>
      <c r="Q38" s="73"/>
      <c r="R38" s="73"/>
      <c r="S38" s="73"/>
      <c r="T38" s="73"/>
    </row>
    <row r="39" s="35" customFormat="1" ht="22.9" customHeight="1" spans="1:20">
      <c r="A39" s="81" t="s">
        <v>203</v>
      </c>
      <c r="B39" s="81" t="s">
        <v>205</v>
      </c>
      <c r="C39" s="74" t="s">
        <v>178</v>
      </c>
      <c r="D39" s="82" t="s">
        <v>231</v>
      </c>
      <c r="E39" s="75" t="s">
        <v>232</v>
      </c>
      <c r="F39" s="76">
        <v>40.583664</v>
      </c>
      <c r="G39" s="73"/>
      <c r="H39" s="73"/>
      <c r="I39" s="73"/>
      <c r="J39" s="73"/>
      <c r="K39" s="76">
        <v>40.583664</v>
      </c>
      <c r="L39" s="73"/>
      <c r="M39" s="73"/>
      <c r="N39" s="73"/>
      <c r="O39" s="73"/>
      <c r="P39" s="73"/>
      <c r="Q39" s="73"/>
      <c r="R39" s="73"/>
      <c r="S39" s="73"/>
      <c r="T39" s="7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workbookViewId="0">
      <selection activeCell="H6" sqref="H6:J6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18333333333333" customWidth="1"/>
    <col min="8" max="8" width="8.25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36"/>
      <c r="T1" s="67" t="s">
        <v>251</v>
      </c>
      <c r="U1" s="67"/>
    </row>
    <row r="2" ht="37.05" customHeight="1" spans="1:21">
      <c r="A2" s="68" t="s">
        <v>11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ht="24.15" customHeight="1" spans="1:2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6" t="s">
        <v>33</v>
      </c>
      <c r="U3" s="56"/>
    </row>
    <row r="4" ht="22.4" customHeight="1" spans="1:21">
      <c r="A4" s="58" t="s">
        <v>162</v>
      </c>
      <c r="B4" s="58"/>
      <c r="C4" s="58"/>
      <c r="D4" s="58" t="s">
        <v>234</v>
      </c>
      <c r="E4" s="58" t="s">
        <v>235</v>
      </c>
      <c r="F4" s="58" t="s">
        <v>252</v>
      </c>
      <c r="G4" s="58" t="s">
        <v>165</v>
      </c>
      <c r="H4" s="58"/>
      <c r="I4" s="58"/>
      <c r="J4" s="58"/>
      <c r="K4" s="58" t="s">
        <v>166</v>
      </c>
      <c r="L4" s="58"/>
      <c r="M4" s="58"/>
      <c r="N4" s="58"/>
      <c r="O4" s="58"/>
      <c r="P4" s="58"/>
      <c r="Q4" s="58"/>
      <c r="R4" s="58"/>
      <c r="S4" s="58"/>
      <c r="T4" s="58"/>
      <c r="U4" s="58"/>
    </row>
    <row r="5" ht="39.65" customHeight="1" spans="1:21">
      <c r="A5" s="58" t="s">
        <v>170</v>
      </c>
      <c r="B5" s="58" t="s">
        <v>171</v>
      </c>
      <c r="C5" s="58" t="s">
        <v>172</v>
      </c>
      <c r="D5" s="58"/>
      <c r="E5" s="58"/>
      <c r="F5" s="58"/>
      <c r="G5" s="58" t="s">
        <v>137</v>
      </c>
      <c r="H5" s="58" t="s">
        <v>253</v>
      </c>
      <c r="I5" s="58" t="s">
        <v>254</v>
      </c>
      <c r="J5" s="58" t="s">
        <v>245</v>
      </c>
      <c r="K5" s="58" t="s">
        <v>137</v>
      </c>
      <c r="L5" s="58" t="s">
        <v>255</v>
      </c>
      <c r="M5" s="58" t="s">
        <v>256</v>
      </c>
      <c r="N5" s="58" t="s">
        <v>257</v>
      </c>
      <c r="O5" s="58" t="s">
        <v>247</v>
      </c>
      <c r="P5" s="58" t="s">
        <v>258</v>
      </c>
      <c r="Q5" s="58" t="s">
        <v>259</v>
      </c>
      <c r="R5" s="58" t="s">
        <v>260</v>
      </c>
      <c r="S5" s="58" t="s">
        <v>243</v>
      </c>
      <c r="T5" s="58" t="s">
        <v>246</v>
      </c>
      <c r="U5" s="58" t="s">
        <v>250</v>
      </c>
    </row>
    <row r="6" ht="22.8" customHeight="1" spans="1:21">
      <c r="A6" s="64"/>
      <c r="B6" s="64"/>
      <c r="C6" s="64"/>
      <c r="D6" s="64"/>
      <c r="E6" s="64" t="s">
        <v>137</v>
      </c>
      <c r="F6" s="63">
        <f>F7</f>
        <v>1472.281008</v>
      </c>
      <c r="G6" s="63">
        <f>F6</f>
        <v>1472.281008</v>
      </c>
      <c r="H6" s="63">
        <f>H7</f>
        <v>1260.468706</v>
      </c>
      <c r="I6" s="63">
        <f>I7</f>
        <v>208.9143</v>
      </c>
      <c r="J6" s="63">
        <f>J7</f>
        <v>2.892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ht="22.8" customHeight="1" spans="1:21">
      <c r="A7" s="64"/>
      <c r="B7" s="64"/>
      <c r="C7" s="64"/>
      <c r="D7" s="62" t="s">
        <v>155</v>
      </c>
      <c r="E7" s="62" t="s">
        <v>4</v>
      </c>
      <c r="F7" s="73">
        <f>F8+F24</f>
        <v>1472.281008</v>
      </c>
      <c r="G7" s="63">
        <f>F7</f>
        <v>1472.281008</v>
      </c>
      <c r="H7" s="63">
        <f>H8+H24</f>
        <v>1260.468706</v>
      </c>
      <c r="I7" s="63">
        <f>I8+I24</f>
        <v>208.9143</v>
      </c>
      <c r="J7" s="63">
        <f>J8+J24</f>
        <v>2.892</v>
      </c>
      <c r="K7" s="63">
        <v>0</v>
      </c>
      <c r="L7" s="63">
        <v>0</v>
      </c>
      <c r="M7" s="63"/>
      <c r="N7" s="63"/>
      <c r="O7" s="63"/>
      <c r="P7" s="63"/>
      <c r="Q7" s="63"/>
      <c r="R7" s="63"/>
      <c r="S7" s="63"/>
      <c r="T7" s="63"/>
      <c r="U7" s="63"/>
    </row>
    <row r="8" ht="22.8" customHeight="1" spans="1:21">
      <c r="A8" s="72"/>
      <c r="B8" s="72"/>
      <c r="C8" s="72"/>
      <c r="D8" s="70" t="s">
        <v>156</v>
      </c>
      <c r="E8" s="70" t="s">
        <v>157</v>
      </c>
      <c r="F8" s="73">
        <v>808.518106</v>
      </c>
      <c r="G8" s="73">
        <v>808.518106</v>
      </c>
      <c r="H8" s="73">
        <v>684.948706</v>
      </c>
      <c r="I8" s="73">
        <v>121.4334</v>
      </c>
      <c r="J8" s="73">
        <v>2.136</v>
      </c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ht="22.8" customHeight="1" spans="1:21">
      <c r="A9" s="58" t="s">
        <v>173</v>
      </c>
      <c r="B9" s="58"/>
      <c r="C9" s="58"/>
      <c r="D9" s="62" t="s">
        <v>173</v>
      </c>
      <c r="E9" s="62" t="s">
        <v>174</v>
      </c>
      <c r="F9" s="73">
        <v>624.09514</v>
      </c>
      <c r="G9" s="73">
        <v>624.09514</v>
      </c>
      <c r="H9" s="73">
        <v>500.52574</v>
      </c>
      <c r="I9" s="73">
        <v>121.4334</v>
      </c>
      <c r="J9" s="73">
        <v>2.136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</row>
    <row r="10" ht="22.8" customHeight="1" spans="1:21">
      <c r="A10" s="58" t="s">
        <v>173</v>
      </c>
      <c r="B10" s="58" t="s">
        <v>175</v>
      </c>
      <c r="C10" s="58"/>
      <c r="D10" s="62" t="s">
        <v>176</v>
      </c>
      <c r="E10" s="62" t="s">
        <v>177</v>
      </c>
      <c r="F10" s="73">
        <v>624.09514</v>
      </c>
      <c r="G10" s="73">
        <v>624.09514</v>
      </c>
      <c r="H10" s="73">
        <v>500.52574</v>
      </c>
      <c r="I10" s="73">
        <v>121.4334</v>
      </c>
      <c r="J10" s="73">
        <v>2.136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</row>
    <row r="11" ht="22.8" customHeight="1" spans="1:21">
      <c r="A11" s="74" t="s">
        <v>173</v>
      </c>
      <c r="B11" s="74" t="s">
        <v>175</v>
      </c>
      <c r="C11" s="74" t="s">
        <v>178</v>
      </c>
      <c r="D11" s="69" t="s">
        <v>179</v>
      </c>
      <c r="E11" s="69" t="s">
        <v>180</v>
      </c>
      <c r="F11" s="71">
        <v>624.09514</v>
      </c>
      <c r="G11" s="41">
        <v>624.09514</v>
      </c>
      <c r="H11" s="41">
        <v>500.52574</v>
      </c>
      <c r="I11" s="41">
        <v>121.4334</v>
      </c>
      <c r="J11" s="41">
        <v>2.136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ht="22.8" customHeight="1" spans="1:21">
      <c r="A12" s="58" t="s">
        <v>181</v>
      </c>
      <c r="B12" s="58"/>
      <c r="C12" s="58"/>
      <c r="D12" s="62" t="s">
        <v>181</v>
      </c>
      <c r="E12" s="62" t="s">
        <v>182</v>
      </c>
      <c r="F12" s="73">
        <v>101.3313</v>
      </c>
      <c r="G12" s="73">
        <v>101.3313</v>
      </c>
      <c r="H12" s="73">
        <v>101.3313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</row>
    <row r="13" ht="22.8" customHeight="1" spans="1:21">
      <c r="A13" s="58" t="s">
        <v>181</v>
      </c>
      <c r="B13" s="58" t="s">
        <v>183</v>
      </c>
      <c r="C13" s="58"/>
      <c r="D13" s="62" t="s">
        <v>184</v>
      </c>
      <c r="E13" s="62" t="s">
        <v>185</v>
      </c>
      <c r="F13" s="73">
        <v>97.278048</v>
      </c>
      <c r="G13" s="73">
        <v>97.278048</v>
      </c>
      <c r="H13" s="73">
        <v>97.278048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</row>
    <row r="14" ht="22.8" customHeight="1" spans="1:21">
      <c r="A14" s="74" t="s">
        <v>181</v>
      </c>
      <c r="B14" s="74" t="s">
        <v>183</v>
      </c>
      <c r="C14" s="74" t="s">
        <v>183</v>
      </c>
      <c r="D14" s="69" t="s">
        <v>186</v>
      </c>
      <c r="E14" s="69" t="s">
        <v>187</v>
      </c>
      <c r="F14" s="71">
        <v>64.852032</v>
      </c>
      <c r="G14" s="41">
        <v>64.852032</v>
      </c>
      <c r="H14" s="41">
        <v>64.852032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ht="22.8" customHeight="1" spans="1:21">
      <c r="A15" s="74" t="s">
        <v>181</v>
      </c>
      <c r="B15" s="74" t="s">
        <v>183</v>
      </c>
      <c r="C15" s="74" t="s">
        <v>188</v>
      </c>
      <c r="D15" s="69" t="s">
        <v>189</v>
      </c>
      <c r="E15" s="69" t="s">
        <v>190</v>
      </c>
      <c r="F15" s="71">
        <v>32.426016</v>
      </c>
      <c r="G15" s="41">
        <v>32.426016</v>
      </c>
      <c r="H15" s="41">
        <v>32.426016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ht="22.8" customHeight="1" spans="1:21">
      <c r="A16" s="58" t="s">
        <v>181</v>
      </c>
      <c r="B16" s="58" t="s">
        <v>191</v>
      </c>
      <c r="C16" s="58"/>
      <c r="D16" s="62" t="s">
        <v>192</v>
      </c>
      <c r="E16" s="62" t="s">
        <v>193</v>
      </c>
      <c r="F16" s="73">
        <v>4.053252</v>
      </c>
      <c r="G16" s="73">
        <v>4.053252</v>
      </c>
      <c r="H16" s="73">
        <v>4.053252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ht="22.8" customHeight="1" spans="1:21">
      <c r="A17" s="74" t="s">
        <v>181</v>
      </c>
      <c r="B17" s="74" t="s">
        <v>191</v>
      </c>
      <c r="C17" s="74" t="s">
        <v>191</v>
      </c>
      <c r="D17" s="69" t="s">
        <v>194</v>
      </c>
      <c r="E17" s="69" t="s">
        <v>195</v>
      </c>
      <c r="F17" s="71">
        <v>4.053252</v>
      </c>
      <c r="G17" s="41">
        <v>4.053252</v>
      </c>
      <c r="H17" s="41">
        <v>4.053252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ht="22.8" customHeight="1" spans="1:21">
      <c r="A18" s="58" t="s">
        <v>196</v>
      </c>
      <c r="B18" s="58"/>
      <c r="C18" s="58"/>
      <c r="D18" s="62" t="s">
        <v>196</v>
      </c>
      <c r="E18" s="62" t="s">
        <v>197</v>
      </c>
      <c r="F18" s="73">
        <v>34.452642</v>
      </c>
      <c r="G18" s="73">
        <v>34.452642</v>
      </c>
      <c r="H18" s="73">
        <v>34.452642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ht="22.8" customHeight="1" spans="1:21">
      <c r="A19" s="58" t="s">
        <v>196</v>
      </c>
      <c r="B19" s="58" t="s">
        <v>198</v>
      </c>
      <c r="C19" s="58"/>
      <c r="D19" s="62" t="s">
        <v>199</v>
      </c>
      <c r="E19" s="62" t="s">
        <v>200</v>
      </c>
      <c r="F19" s="73">
        <v>34.452642</v>
      </c>
      <c r="G19" s="73">
        <v>34.452642</v>
      </c>
      <c r="H19" s="73">
        <v>34.452642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ht="22.8" customHeight="1" spans="1:21">
      <c r="A20" s="74" t="s">
        <v>196</v>
      </c>
      <c r="B20" s="74" t="s">
        <v>198</v>
      </c>
      <c r="C20" s="74" t="s">
        <v>178</v>
      </c>
      <c r="D20" s="69" t="s">
        <v>201</v>
      </c>
      <c r="E20" s="69" t="s">
        <v>202</v>
      </c>
      <c r="F20" s="71">
        <v>34.452642</v>
      </c>
      <c r="G20" s="41">
        <v>34.452642</v>
      </c>
      <c r="H20" s="41">
        <v>34.452642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ht="22.8" customHeight="1" spans="1:21">
      <c r="A21" s="58" t="s">
        <v>203</v>
      </c>
      <c r="B21" s="58"/>
      <c r="C21" s="58"/>
      <c r="D21" s="62" t="s">
        <v>203</v>
      </c>
      <c r="E21" s="62" t="s">
        <v>204</v>
      </c>
      <c r="F21" s="73">
        <v>48.639024</v>
      </c>
      <c r="G21" s="73">
        <v>48.639024</v>
      </c>
      <c r="H21" s="73">
        <v>48.639024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ht="22.8" customHeight="1" spans="1:21">
      <c r="A22" s="58" t="s">
        <v>203</v>
      </c>
      <c r="B22" s="58" t="s">
        <v>205</v>
      </c>
      <c r="C22" s="58"/>
      <c r="D22" s="62" t="s">
        <v>206</v>
      </c>
      <c r="E22" s="62" t="s">
        <v>207</v>
      </c>
      <c r="F22" s="73">
        <v>48.639024</v>
      </c>
      <c r="G22" s="73">
        <v>48.639024</v>
      </c>
      <c r="H22" s="73">
        <v>48.639024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ht="22.8" customHeight="1" spans="1:21">
      <c r="A23" s="74" t="s">
        <v>203</v>
      </c>
      <c r="B23" s="74" t="s">
        <v>205</v>
      </c>
      <c r="C23" s="74" t="s">
        <v>178</v>
      </c>
      <c r="D23" s="69" t="s">
        <v>208</v>
      </c>
      <c r="E23" s="69" t="s">
        <v>209</v>
      </c>
      <c r="F23" s="71">
        <v>48.639024</v>
      </c>
      <c r="G23" s="41">
        <v>48.639024</v>
      </c>
      <c r="H23" s="41">
        <v>48.639024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="35" customFormat="1" ht="22.9" customHeight="1" spans="1:21">
      <c r="A24" s="42"/>
      <c r="B24" s="42"/>
      <c r="C24" s="42"/>
      <c r="D24" s="89" t="s">
        <v>158</v>
      </c>
      <c r="E24" s="70" t="s">
        <v>159</v>
      </c>
      <c r="F24" s="80">
        <v>663.762902</v>
      </c>
      <c r="G24" s="83">
        <v>663.762902</v>
      </c>
      <c r="H24" s="83">
        <v>575.52</v>
      </c>
      <c r="I24" s="83">
        <v>87.4809</v>
      </c>
      <c r="J24" s="83">
        <v>0.756</v>
      </c>
      <c r="K24" s="83">
        <v>0</v>
      </c>
      <c r="L24" s="83">
        <v>0</v>
      </c>
      <c r="M24" s="73"/>
      <c r="N24" s="73"/>
      <c r="O24" s="73"/>
      <c r="P24" s="73"/>
      <c r="Q24" s="73"/>
      <c r="R24" s="73"/>
      <c r="S24" s="73"/>
      <c r="T24" s="73"/>
      <c r="U24" s="73"/>
    </row>
    <row r="25" s="35" customFormat="1" ht="22.9" customHeight="1" spans="1:21">
      <c r="A25" s="81" t="s">
        <v>173</v>
      </c>
      <c r="B25" s="79"/>
      <c r="C25" s="79"/>
      <c r="D25" s="89">
        <v>201</v>
      </c>
      <c r="E25" s="72" t="s">
        <v>211</v>
      </c>
      <c r="F25" s="77">
        <v>498.5181</v>
      </c>
      <c r="G25" s="45">
        <v>498.5181</v>
      </c>
      <c r="H25" s="45">
        <v>410.2812</v>
      </c>
      <c r="I25" s="45">
        <v>87.4809</v>
      </c>
      <c r="J25" s="45">
        <v>0.756</v>
      </c>
      <c r="K25" s="45"/>
      <c r="L25" s="45"/>
      <c r="M25" s="73"/>
      <c r="N25" s="73"/>
      <c r="O25" s="73"/>
      <c r="P25" s="73"/>
      <c r="Q25" s="73"/>
      <c r="R25" s="73"/>
      <c r="S25" s="73"/>
      <c r="T25" s="73"/>
      <c r="U25" s="73"/>
    </row>
    <row r="26" s="35" customFormat="1" ht="22.9" customHeight="1" spans="1:21">
      <c r="A26" s="81" t="s">
        <v>173</v>
      </c>
      <c r="B26" s="81" t="s">
        <v>175</v>
      </c>
      <c r="C26" s="79"/>
      <c r="D26" s="89" t="s">
        <v>176</v>
      </c>
      <c r="E26" s="75" t="s">
        <v>212</v>
      </c>
      <c r="F26" s="77">
        <v>498.5181</v>
      </c>
      <c r="G26" s="45">
        <v>498.5181</v>
      </c>
      <c r="H26" s="45">
        <v>410.2812</v>
      </c>
      <c r="I26" s="45">
        <v>87.4809</v>
      </c>
      <c r="J26" s="45">
        <v>0.756</v>
      </c>
      <c r="K26" s="45"/>
      <c r="L26" s="45"/>
      <c r="M26" s="73"/>
      <c r="N26" s="73"/>
      <c r="O26" s="73"/>
      <c r="P26" s="73"/>
      <c r="Q26" s="73"/>
      <c r="R26" s="73"/>
      <c r="S26" s="73"/>
      <c r="T26" s="73"/>
      <c r="U26" s="73"/>
    </row>
    <row r="27" s="35" customFormat="1" ht="22.9" customHeight="1" spans="1:21">
      <c r="A27" s="81" t="s">
        <v>173</v>
      </c>
      <c r="B27" s="81" t="s">
        <v>175</v>
      </c>
      <c r="C27" s="74" t="s">
        <v>213</v>
      </c>
      <c r="D27" s="82" t="s">
        <v>214</v>
      </c>
      <c r="E27" s="75" t="s">
        <v>261</v>
      </c>
      <c r="F27" s="77">
        <v>498.5181</v>
      </c>
      <c r="G27" s="45">
        <v>498.5181</v>
      </c>
      <c r="H27" s="45">
        <v>410.2812</v>
      </c>
      <c r="I27" s="45">
        <v>87.4809</v>
      </c>
      <c r="J27" s="45">
        <v>0.756</v>
      </c>
      <c r="K27" s="45"/>
      <c r="L27" s="45"/>
      <c r="M27" s="73"/>
      <c r="N27" s="73"/>
      <c r="O27" s="73"/>
      <c r="P27" s="73"/>
      <c r="Q27" s="73"/>
      <c r="R27" s="73"/>
      <c r="S27" s="73"/>
      <c r="T27" s="73"/>
      <c r="U27" s="73"/>
    </row>
    <row r="28" s="35" customFormat="1" ht="22.9" customHeight="1" spans="1:21">
      <c r="A28" s="81" t="s">
        <v>181</v>
      </c>
      <c r="B28" s="79"/>
      <c r="C28" s="79"/>
      <c r="D28" s="89">
        <v>208</v>
      </c>
      <c r="E28" s="72" t="s">
        <v>216</v>
      </c>
      <c r="F28" s="77">
        <v>95.91</v>
      </c>
      <c r="G28" s="45">
        <v>95.91</v>
      </c>
      <c r="H28" s="45">
        <v>95.91</v>
      </c>
      <c r="I28" s="45"/>
      <c r="J28" s="45"/>
      <c r="K28" s="45"/>
      <c r="L28" s="45"/>
      <c r="M28" s="73"/>
      <c r="N28" s="73"/>
      <c r="O28" s="73"/>
      <c r="P28" s="73"/>
      <c r="Q28" s="73"/>
      <c r="R28" s="73"/>
      <c r="S28" s="73"/>
      <c r="T28" s="73"/>
      <c r="U28" s="73"/>
    </row>
    <row r="29" s="35" customFormat="1" ht="22.9" customHeight="1" spans="1:21">
      <c r="A29" s="81" t="s">
        <v>181</v>
      </c>
      <c r="B29" s="81" t="s">
        <v>183</v>
      </c>
      <c r="C29" s="79"/>
      <c r="D29" s="89">
        <v>20805</v>
      </c>
      <c r="E29" s="75" t="s">
        <v>217</v>
      </c>
      <c r="F29" s="77">
        <v>81.16</v>
      </c>
      <c r="G29" s="45">
        <v>81.16</v>
      </c>
      <c r="H29" s="45">
        <v>81.16</v>
      </c>
      <c r="I29" s="45"/>
      <c r="J29" s="45"/>
      <c r="K29" s="45"/>
      <c r="L29" s="45"/>
      <c r="M29" s="73"/>
      <c r="N29" s="73"/>
      <c r="O29" s="73"/>
      <c r="P29" s="73"/>
      <c r="Q29" s="73"/>
      <c r="R29" s="73"/>
      <c r="S29" s="73"/>
      <c r="T29" s="73"/>
      <c r="U29" s="73"/>
    </row>
    <row r="30" s="35" customFormat="1" ht="22.9" customHeight="1" spans="1:21">
      <c r="A30" s="81" t="s">
        <v>181</v>
      </c>
      <c r="B30" s="81" t="s">
        <v>183</v>
      </c>
      <c r="C30" s="74" t="s">
        <v>183</v>
      </c>
      <c r="D30" s="82" t="s">
        <v>218</v>
      </c>
      <c r="E30" s="75" t="s">
        <v>187</v>
      </c>
      <c r="F30" s="77">
        <v>54.1</v>
      </c>
      <c r="G30" s="45">
        <v>54.1</v>
      </c>
      <c r="H30" s="45">
        <v>54.1</v>
      </c>
      <c r="I30" s="45"/>
      <c r="J30" s="45"/>
      <c r="K30" s="45"/>
      <c r="L30" s="45"/>
      <c r="M30" s="73"/>
      <c r="N30" s="73"/>
      <c r="O30" s="73"/>
      <c r="P30" s="73"/>
      <c r="Q30" s="73"/>
      <c r="R30" s="73"/>
      <c r="S30" s="73"/>
      <c r="T30" s="73"/>
      <c r="U30" s="73"/>
    </row>
    <row r="31" s="35" customFormat="1" ht="22.9" customHeight="1" spans="1:21">
      <c r="A31" s="81" t="s">
        <v>181</v>
      </c>
      <c r="B31" s="81" t="s">
        <v>183</v>
      </c>
      <c r="C31" s="74" t="s">
        <v>188</v>
      </c>
      <c r="D31" s="82" t="s">
        <v>220</v>
      </c>
      <c r="E31" s="75" t="s">
        <v>190</v>
      </c>
      <c r="F31" s="77">
        <v>27.055776</v>
      </c>
      <c r="G31" s="45">
        <v>27.055776</v>
      </c>
      <c r="H31" s="45">
        <v>27.055776</v>
      </c>
      <c r="I31" s="45"/>
      <c r="J31" s="45"/>
      <c r="K31" s="45"/>
      <c r="L31" s="45"/>
      <c r="M31" s="41"/>
      <c r="N31" s="41"/>
      <c r="O31" s="41"/>
      <c r="P31" s="41"/>
      <c r="Q31" s="41"/>
      <c r="R31" s="41"/>
      <c r="S31" s="41"/>
      <c r="T31" s="41"/>
      <c r="U31" s="41"/>
    </row>
    <row r="32" s="35" customFormat="1" ht="22.9" customHeight="1" spans="1:21">
      <c r="A32" s="81" t="s">
        <v>181</v>
      </c>
      <c r="B32" s="81" t="s">
        <v>191</v>
      </c>
      <c r="C32" s="79"/>
      <c r="D32" s="89" t="s">
        <v>192</v>
      </c>
      <c r="E32" s="75" t="s">
        <v>222</v>
      </c>
      <c r="F32" s="77">
        <v>14.75</v>
      </c>
      <c r="G32" s="45">
        <v>14.747048</v>
      </c>
      <c r="H32" s="45">
        <v>14.747048</v>
      </c>
      <c r="I32" s="45"/>
      <c r="J32" s="45"/>
      <c r="K32" s="45"/>
      <c r="L32" s="45"/>
      <c r="M32" s="41"/>
      <c r="N32" s="41"/>
      <c r="O32" s="41"/>
      <c r="P32" s="41"/>
      <c r="Q32" s="41"/>
      <c r="R32" s="41"/>
      <c r="S32" s="41"/>
      <c r="T32" s="41"/>
      <c r="U32" s="41"/>
    </row>
    <row r="33" s="35" customFormat="1" ht="22.9" customHeight="1" spans="1:21">
      <c r="A33" s="81" t="s">
        <v>181</v>
      </c>
      <c r="B33" s="81" t="s">
        <v>191</v>
      </c>
      <c r="C33" s="74" t="s">
        <v>191</v>
      </c>
      <c r="D33" s="82" t="s">
        <v>223</v>
      </c>
      <c r="E33" s="75" t="s">
        <v>195</v>
      </c>
      <c r="F33" s="77">
        <v>14.747048</v>
      </c>
      <c r="G33" s="45">
        <v>14.747048</v>
      </c>
      <c r="H33" s="45">
        <v>14.747048</v>
      </c>
      <c r="I33" s="45"/>
      <c r="J33" s="45"/>
      <c r="K33" s="45"/>
      <c r="L33" s="45"/>
      <c r="M33" s="41"/>
      <c r="N33" s="41"/>
      <c r="O33" s="41"/>
      <c r="P33" s="41"/>
      <c r="Q33" s="41"/>
      <c r="R33" s="41"/>
      <c r="S33" s="41"/>
      <c r="T33" s="41"/>
      <c r="U33" s="41"/>
    </row>
    <row r="34" s="35" customFormat="1" ht="22.9" customHeight="1" spans="1:21">
      <c r="A34" s="81" t="s">
        <v>196</v>
      </c>
      <c r="B34" s="79"/>
      <c r="C34" s="79"/>
      <c r="D34" s="89" t="s">
        <v>196</v>
      </c>
      <c r="E34" s="72" t="s">
        <v>225</v>
      </c>
      <c r="F34" s="77">
        <v>28.746762</v>
      </c>
      <c r="G34" s="45">
        <v>28.746762</v>
      </c>
      <c r="H34" s="45">
        <v>28.746762</v>
      </c>
      <c r="I34" s="45"/>
      <c r="J34" s="45"/>
      <c r="K34" s="45"/>
      <c r="L34" s="45"/>
      <c r="M34" s="73"/>
      <c r="N34" s="73"/>
      <c r="O34" s="73"/>
      <c r="P34" s="73"/>
      <c r="Q34" s="73"/>
      <c r="R34" s="73"/>
      <c r="S34" s="73"/>
      <c r="T34" s="73"/>
      <c r="U34" s="73"/>
    </row>
    <row r="35" s="35" customFormat="1" ht="22.9" customHeight="1" spans="1:21">
      <c r="A35" s="81" t="s">
        <v>196</v>
      </c>
      <c r="B35" s="81" t="s">
        <v>198</v>
      </c>
      <c r="C35" s="79"/>
      <c r="D35" s="89" t="s">
        <v>199</v>
      </c>
      <c r="E35" s="75" t="s">
        <v>226</v>
      </c>
      <c r="F35" s="77">
        <v>28.746762</v>
      </c>
      <c r="G35" s="45">
        <v>28.746762</v>
      </c>
      <c r="H35" s="45">
        <v>28.746762</v>
      </c>
      <c r="I35" s="45"/>
      <c r="J35" s="45"/>
      <c r="K35" s="45"/>
      <c r="L35" s="45"/>
      <c r="M35" s="73"/>
      <c r="N35" s="73"/>
      <c r="O35" s="73"/>
      <c r="P35" s="73"/>
      <c r="Q35" s="73"/>
      <c r="R35" s="73"/>
      <c r="S35" s="73"/>
      <c r="T35" s="73"/>
      <c r="U35" s="73"/>
    </row>
    <row r="36" s="35" customFormat="1" ht="22.9" customHeight="1" spans="1:21">
      <c r="A36" s="81" t="s">
        <v>196</v>
      </c>
      <c r="B36" s="81" t="s">
        <v>198</v>
      </c>
      <c r="C36" s="74" t="s">
        <v>205</v>
      </c>
      <c r="D36" s="82" t="s">
        <v>227</v>
      </c>
      <c r="E36" s="75" t="s">
        <v>262</v>
      </c>
      <c r="F36" s="77">
        <v>28.746762</v>
      </c>
      <c r="G36" s="45">
        <v>28.746762</v>
      </c>
      <c r="H36" s="45">
        <v>28.746762</v>
      </c>
      <c r="I36" s="45"/>
      <c r="J36" s="45"/>
      <c r="K36" s="45"/>
      <c r="L36" s="45"/>
      <c r="M36" s="73"/>
      <c r="N36" s="73"/>
      <c r="O36" s="73"/>
      <c r="P36" s="73"/>
      <c r="Q36" s="73"/>
      <c r="R36" s="73"/>
      <c r="S36" s="73"/>
      <c r="T36" s="73"/>
      <c r="U36" s="73"/>
    </row>
    <row r="37" s="35" customFormat="1" ht="22.9" customHeight="1" spans="1:21">
      <c r="A37" s="81" t="s">
        <v>203</v>
      </c>
      <c r="B37" s="79"/>
      <c r="C37" s="79"/>
      <c r="D37" s="89" t="s">
        <v>203</v>
      </c>
      <c r="E37" s="72" t="s">
        <v>229</v>
      </c>
      <c r="F37" s="77">
        <v>40.583664</v>
      </c>
      <c r="G37" s="45">
        <v>40.583664</v>
      </c>
      <c r="H37" s="45">
        <v>40.583664</v>
      </c>
      <c r="I37" s="45"/>
      <c r="J37" s="45"/>
      <c r="K37" s="45"/>
      <c r="L37" s="45"/>
      <c r="M37" s="73"/>
      <c r="N37" s="73"/>
      <c r="O37" s="73"/>
      <c r="P37" s="73"/>
      <c r="Q37" s="73"/>
      <c r="R37" s="73"/>
      <c r="S37" s="73"/>
      <c r="T37" s="73"/>
      <c r="U37" s="73"/>
    </row>
    <row r="38" s="35" customFormat="1" ht="22.9" customHeight="1" spans="1:21">
      <c r="A38" s="81" t="s">
        <v>203</v>
      </c>
      <c r="B38" s="81" t="s">
        <v>205</v>
      </c>
      <c r="C38" s="79"/>
      <c r="D38" s="89" t="s">
        <v>206</v>
      </c>
      <c r="E38" s="75" t="s">
        <v>230</v>
      </c>
      <c r="F38" s="77">
        <v>40.583664</v>
      </c>
      <c r="G38" s="45">
        <v>40.583664</v>
      </c>
      <c r="H38" s="45">
        <v>40.583664</v>
      </c>
      <c r="I38" s="45"/>
      <c r="J38" s="45"/>
      <c r="K38" s="45"/>
      <c r="L38" s="45"/>
      <c r="M38" s="73"/>
      <c r="N38" s="73"/>
      <c r="O38" s="73"/>
      <c r="P38" s="73"/>
      <c r="Q38" s="73"/>
      <c r="R38" s="73"/>
      <c r="S38" s="73"/>
      <c r="T38" s="73"/>
      <c r="U38" s="73"/>
    </row>
    <row r="39" s="35" customFormat="1" ht="22.9" customHeight="1" spans="1:21">
      <c r="A39" s="81" t="s">
        <v>203</v>
      </c>
      <c r="B39" s="81" t="s">
        <v>205</v>
      </c>
      <c r="C39" s="74" t="s">
        <v>178</v>
      </c>
      <c r="D39" s="82" t="s">
        <v>231</v>
      </c>
      <c r="E39" s="75" t="s">
        <v>209</v>
      </c>
      <c r="F39" s="77">
        <v>40.583664</v>
      </c>
      <c r="G39" s="45">
        <v>40.583664</v>
      </c>
      <c r="H39" s="45">
        <v>40.583664</v>
      </c>
      <c r="I39" s="45"/>
      <c r="J39" s="45"/>
      <c r="K39" s="45"/>
      <c r="L39" s="45"/>
      <c r="M39" s="73"/>
      <c r="N39" s="73"/>
      <c r="O39" s="73"/>
      <c r="P39" s="73"/>
      <c r="Q39" s="73"/>
      <c r="R39" s="73"/>
      <c r="S39" s="73"/>
      <c r="T39" s="73"/>
      <c r="U39" s="7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6" workbookViewId="0">
      <selection activeCell="G48" sqref="G48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36"/>
      <c r="D1" s="67" t="s">
        <v>263</v>
      </c>
    </row>
    <row r="2" ht="31.9" customHeight="1" spans="1:4">
      <c r="A2" s="68" t="s">
        <v>12</v>
      </c>
      <c r="B2" s="68"/>
      <c r="C2" s="68"/>
      <c r="D2" s="68"/>
    </row>
    <row r="3" ht="18.95" customHeight="1" spans="1:4">
      <c r="A3" s="61" t="s">
        <v>32</v>
      </c>
      <c r="B3" s="61"/>
      <c r="C3" s="61"/>
      <c r="D3" s="56" t="s">
        <v>33</v>
      </c>
    </row>
    <row r="4" ht="20.2" customHeight="1" spans="1:4">
      <c r="A4" s="39" t="s">
        <v>34</v>
      </c>
      <c r="B4" s="39"/>
      <c r="C4" s="39" t="s">
        <v>35</v>
      </c>
      <c r="D4" s="39"/>
    </row>
    <row r="5" ht="20.2" customHeight="1" spans="1:4">
      <c r="A5" s="39" t="s">
        <v>36</v>
      </c>
      <c r="B5" s="39" t="s">
        <v>37</v>
      </c>
      <c r="C5" s="39" t="s">
        <v>36</v>
      </c>
      <c r="D5" s="39" t="s">
        <v>37</v>
      </c>
    </row>
    <row r="6" ht="20.2" customHeight="1" spans="1:4">
      <c r="A6" s="64" t="s">
        <v>264</v>
      </c>
      <c r="B6" s="63">
        <f>808.518106+663.76</f>
        <v>1472.278106</v>
      </c>
      <c r="C6" s="64" t="s">
        <v>265</v>
      </c>
      <c r="D6" s="73">
        <f>B6</f>
        <v>1472.278106</v>
      </c>
    </row>
    <row r="7" ht="20.2" customHeight="1" spans="1:4">
      <c r="A7" s="40" t="s">
        <v>266</v>
      </c>
      <c r="B7" s="41">
        <f>B6</f>
        <v>1472.278106</v>
      </c>
      <c r="C7" s="40" t="s">
        <v>42</v>
      </c>
      <c r="D7" s="71">
        <f>624.09514+498.52</f>
        <v>1122.61514</v>
      </c>
    </row>
    <row r="8" ht="20.2" customHeight="1" spans="1:4">
      <c r="A8" s="40" t="s">
        <v>267</v>
      </c>
      <c r="B8" s="41">
        <f>B6</f>
        <v>1472.278106</v>
      </c>
      <c r="C8" s="40" t="s">
        <v>46</v>
      </c>
      <c r="D8" s="71"/>
    </row>
    <row r="9" ht="31.05" customHeight="1" spans="1:4">
      <c r="A9" s="40" t="s">
        <v>49</v>
      </c>
      <c r="B9" s="41"/>
      <c r="C9" s="40" t="s">
        <v>50</v>
      </c>
      <c r="D9" s="71"/>
    </row>
    <row r="10" ht="20.2" customHeight="1" spans="1:4">
      <c r="A10" s="40" t="s">
        <v>268</v>
      </c>
      <c r="B10" s="41"/>
      <c r="C10" s="40" t="s">
        <v>54</v>
      </c>
      <c r="D10" s="71"/>
    </row>
    <row r="11" ht="20.2" customHeight="1" spans="1:4">
      <c r="A11" s="40" t="s">
        <v>269</v>
      </c>
      <c r="B11" s="41"/>
      <c r="C11" s="40" t="s">
        <v>58</v>
      </c>
      <c r="D11" s="71"/>
    </row>
    <row r="12" ht="20.2" customHeight="1" spans="1:4">
      <c r="A12" s="40" t="s">
        <v>270</v>
      </c>
      <c r="B12" s="41"/>
      <c r="C12" s="40" t="s">
        <v>62</v>
      </c>
      <c r="D12" s="71"/>
    </row>
    <row r="13" ht="20.2" customHeight="1" spans="1:4">
      <c r="A13" s="64" t="s">
        <v>271</v>
      </c>
      <c r="B13" s="63"/>
      <c r="C13" s="40" t="s">
        <v>66</v>
      </c>
      <c r="D13" s="71"/>
    </row>
    <row r="14" ht="20.2" customHeight="1" spans="1:4">
      <c r="A14" s="40" t="s">
        <v>266</v>
      </c>
      <c r="B14" s="41"/>
      <c r="C14" s="40" t="s">
        <v>70</v>
      </c>
      <c r="D14" s="71">
        <f>101.3313+95.91</f>
        <v>197.2413</v>
      </c>
    </row>
    <row r="15" ht="20.2" customHeight="1" spans="1:4">
      <c r="A15" s="40" t="s">
        <v>268</v>
      </c>
      <c r="B15" s="41"/>
      <c r="C15" s="40" t="s">
        <v>74</v>
      </c>
      <c r="D15" s="71"/>
    </row>
    <row r="16" ht="20.2" customHeight="1" spans="1:4">
      <c r="A16" s="40" t="s">
        <v>269</v>
      </c>
      <c r="B16" s="41"/>
      <c r="C16" s="40" t="s">
        <v>78</v>
      </c>
      <c r="D16" s="71">
        <f>34.452642+28.75</f>
        <v>63.202642</v>
      </c>
    </row>
    <row r="17" ht="20.2" customHeight="1" spans="1:4">
      <c r="A17" s="40" t="s">
        <v>270</v>
      </c>
      <c r="B17" s="41"/>
      <c r="C17" s="40" t="s">
        <v>82</v>
      </c>
      <c r="D17" s="71"/>
    </row>
    <row r="18" ht="20.2" customHeight="1" spans="1:4">
      <c r="A18" s="40"/>
      <c r="B18" s="41"/>
      <c r="C18" s="40" t="s">
        <v>86</v>
      </c>
      <c r="D18" s="71"/>
    </row>
    <row r="19" ht="20.2" customHeight="1" spans="1:4">
      <c r="A19" s="40"/>
      <c r="B19" s="40"/>
      <c r="C19" s="40" t="s">
        <v>90</v>
      </c>
      <c r="D19" s="71"/>
    </row>
    <row r="20" ht="20.2" customHeight="1" spans="1:4">
      <c r="A20" s="40"/>
      <c r="B20" s="40"/>
      <c r="C20" s="40" t="s">
        <v>94</v>
      </c>
      <c r="D20" s="71"/>
    </row>
    <row r="21" ht="20.2" customHeight="1" spans="1:4">
      <c r="A21" s="40"/>
      <c r="B21" s="40"/>
      <c r="C21" s="40" t="s">
        <v>98</v>
      </c>
      <c r="D21" s="71"/>
    </row>
    <row r="22" ht="20.2" customHeight="1" spans="1:4">
      <c r="A22" s="40"/>
      <c r="B22" s="40"/>
      <c r="C22" s="40" t="s">
        <v>101</v>
      </c>
      <c r="D22" s="71"/>
    </row>
    <row r="23" ht="20.2" customHeight="1" spans="1:4">
      <c r="A23" s="40"/>
      <c r="B23" s="40"/>
      <c r="C23" s="40" t="s">
        <v>104</v>
      </c>
      <c r="D23" s="71"/>
    </row>
    <row r="24" ht="20.2" customHeight="1" spans="1:4">
      <c r="A24" s="40"/>
      <c r="B24" s="40"/>
      <c r="C24" s="40" t="s">
        <v>106</v>
      </c>
      <c r="D24" s="71"/>
    </row>
    <row r="25" ht="20.2" customHeight="1" spans="1:4">
      <c r="A25" s="40"/>
      <c r="B25" s="40"/>
      <c r="C25" s="40" t="s">
        <v>108</v>
      </c>
      <c r="D25" s="71"/>
    </row>
    <row r="26" ht="20.2" customHeight="1" spans="1:4">
      <c r="A26" s="40"/>
      <c r="B26" s="40"/>
      <c r="C26" s="40" t="s">
        <v>110</v>
      </c>
      <c r="D26" s="71">
        <f>48.639024+40.58</f>
        <v>89.219024</v>
      </c>
    </row>
    <row r="27" ht="20.2" customHeight="1" spans="1:4">
      <c r="A27" s="40"/>
      <c r="B27" s="40"/>
      <c r="C27" s="40" t="s">
        <v>112</v>
      </c>
      <c r="D27" s="71"/>
    </row>
    <row r="28" ht="20.2" customHeight="1" spans="1:4">
      <c r="A28" s="40"/>
      <c r="B28" s="40"/>
      <c r="C28" s="40" t="s">
        <v>114</v>
      </c>
      <c r="D28" s="71"/>
    </row>
    <row r="29" ht="20.2" customHeight="1" spans="1:4">
      <c r="A29" s="40"/>
      <c r="B29" s="40"/>
      <c r="C29" s="40" t="s">
        <v>116</v>
      </c>
      <c r="D29" s="71"/>
    </row>
    <row r="30" ht="20.2" customHeight="1" spans="1:4">
      <c r="A30" s="40"/>
      <c r="B30" s="40"/>
      <c r="C30" s="40" t="s">
        <v>118</v>
      </c>
      <c r="D30" s="71"/>
    </row>
    <row r="31" ht="20.2" customHeight="1" spans="1:4">
      <c r="A31" s="40"/>
      <c r="B31" s="40"/>
      <c r="C31" s="40" t="s">
        <v>120</v>
      </c>
      <c r="D31" s="71"/>
    </row>
    <row r="32" ht="20.2" customHeight="1" spans="1:4">
      <c r="A32" s="40"/>
      <c r="B32" s="40"/>
      <c r="C32" s="40" t="s">
        <v>122</v>
      </c>
      <c r="D32" s="71"/>
    </row>
    <row r="33" ht="20.2" customHeight="1" spans="1:4">
      <c r="A33" s="40"/>
      <c r="B33" s="40"/>
      <c r="C33" s="40" t="s">
        <v>124</v>
      </c>
      <c r="D33" s="71"/>
    </row>
    <row r="34" ht="20.2" customHeight="1" spans="1:4">
      <c r="A34" s="40"/>
      <c r="B34" s="40"/>
      <c r="C34" s="40" t="s">
        <v>125</v>
      </c>
      <c r="D34" s="71"/>
    </row>
    <row r="35" ht="20.2" customHeight="1" spans="1:4">
      <c r="A35" s="40"/>
      <c r="B35" s="40"/>
      <c r="C35" s="40" t="s">
        <v>126</v>
      </c>
      <c r="D35" s="71"/>
    </row>
    <row r="36" ht="20.2" customHeight="1" spans="1:4">
      <c r="A36" s="40"/>
      <c r="B36" s="40"/>
      <c r="C36" s="40" t="s">
        <v>127</v>
      </c>
      <c r="D36" s="71"/>
    </row>
    <row r="37" ht="20.2" customHeight="1" spans="1:4">
      <c r="A37" s="40"/>
      <c r="B37" s="40"/>
      <c r="C37" s="40"/>
      <c r="D37" s="40"/>
    </row>
    <row r="38" ht="20.2" customHeight="1" spans="1:4">
      <c r="A38" s="64"/>
      <c r="B38" s="64"/>
      <c r="C38" s="64" t="s">
        <v>272</v>
      </c>
      <c r="D38" s="63"/>
    </row>
    <row r="39" ht="20.2" customHeight="1" spans="1:4">
      <c r="A39" s="64"/>
      <c r="B39" s="64"/>
      <c r="C39" s="64"/>
      <c r="D39" s="64"/>
    </row>
    <row r="40" ht="20.2" customHeight="1" spans="1:4">
      <c r="A40" s="58" t="s">
        <v>273</v>
      </c>
      <c r="B40" s="63">
        <f>B6</f>
        <v>1472.278106</v>
      </c>
      <c r="C40" s="58" t="s">
        <v>274</v>
      </c>
      <c r="D40" s="73">
        <f>B40</f>
        <v>1472.278106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zoomScale="110" zoomScaleNormal="110" workbookViewId="0">
      <pane ySplit="6" topLeftCell="A7" activePane="bottomLeft" state="frozen"/>
      <selection/>
      <selection pane="bottomLeft" activeCell="F28" sqref="F12 F28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36"/>
      <c r="D1" s="36"/>
      <c r="K1" s="67" t="s">
        <v>275</v>
      </c>
    </row>
    <row r="2" ht="43.1" customHeight="1" spans="1:11">
      <c r="A2" s="68" t="s">
        <v>13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24.15" customHeight="1" spans="1:11">
      <c r="A3" s="61" t="s">
        <v>32</v>
      </c>
      <c r="B3" s="61"/>
      <c r="C3" s="61"/>
      <c r="D3" s="61"/>
      <c r="E3" s="61"/>
      <c r="F3" s="61"/>
      <c r="G3" s="61"/>
      <c r="H3" s="61"/>
      <c r="I3" s="61"/>
      <c r="J3" s="56" t="s">
        <v>33</v>
      </c>
      <c r="K3" s="56"/>
    </row>
    <row r="4" ht="19.8" customHeight="1" spans="1:11">
      <c r="A4" s="39" t="s">
        <v>162</v>
      </c>
      <c r="B4" s="39"/>
      <c r="C4" s="39"/>
      <c r="D4" s="39" t="s">
        <v>163</v>
      </c>
      <c r="E4" s="39" t="s">
        <v>164</v>
      </c>
      <c r="F4" s="39" t="s">
        <v>137</v>
      </c>
      <c r="G4" s="39" t="s">
        <v>165</v>
      </c>
      <c r="H4" s="39"/>
      <c r="I4" s="39"/>
      <c r="J4" s="39"/>
      <c r="K4" s="39" t="s">
        <v>166</v>
      </c>
    </row>
    <row r="5" ht="17.25" customHeight="1" spans="1:11">
      <c r="A5" s="39"/>
      <c r="B5" s="39"/>
      <c r="C5" s="39"/>
      <c r="D5" s="39"/>
      <c r="E5" s="39"/>
      <c r="F5" s="39"/>
      <c r="G5" s="39" t="s">
        <v>139</v>
      </c>
      <c r="H5" s="39" t="s">
        <v>276</v>
      </c>
      <c r="I5" s="39"/>
      <c r="J5" s="39" t="s">
        <v>277</v>
      </c>
      <c r="K5" s="39"/>
    </row>
    <row r="6" ht="24.15" customHeight="1" spans="1:11">
      <c r="A6" s="39" t="s">
        <v>170</v>
      </c>
      <c r="B6" s="39" t="s">
        <v>171</v>
      </c>
      <c r="C6" s="39" t="s">
        <v>172</v>
      </c>
      <c r="D6" s="39"/>
      <c r="E6" s="39"/>
      <c r="F6" s="39"/>
      <c r="G6" s="39"/>
      <c r="H6" s="39" t="s">
        <v>253</v>
      </c>
      <c r="I6" s="39" t="s">
        <v>245</v>
      </c>
      <c r="J6" s="39"/>
      <c r="K6" s="39"/>
    </row>
    <row r="7" ht="22.8" customHeight="1" spans="1:11">
      <c r="A7" s="40"/>
      <c r="B7" s="40"/>
      <c r="C7" s="40"/>
      <c r="D7" s="64"/>
      <c r="E7" s="64" t="s">
        <v>137</v>
      </c>
      <c r="F7" s="63">
        <f>F8</f>
        <v>1472.281008</v>
      </c>
      <c r="G7" s="63">
        <f>G9+G25</f>
        <v>1472.281008</v>
      </c>
      <c r="H7" s="63">
        <f>H9+H25</f>
        <v>1260.468706</v>
      </c>
      <c r="I7" s="63">
        <f>I9+I25</f>
        <v>2.892</v>
      </c>
      <c r="J7" s="63">
        <f>J9+J25</f>
        <v>208.9143</v>
      </c>
      <c r="K7" s="63">
        <v>0</v>
      </c>
    </row>
    <row r="8" ht="22.8" customHeight="1" spans="1:11">
      <c r="A8" s="40"/>
      <c r="B8" s="40"/>
      <c r="C8" s="40"/>
      <c r="D8" s="62" t="s">
        <v>155</v>
      </c>
      <c r="E8" s="62" t="s">
        <v>4</v>
      </c>
      <c r="F8" s="63">
        <f>F9+F25</f>
        <v>1472.281008</v>
      </c>
      <c r="G8" s="63">
        <f>G7</f>
        <v>1472.281008</v>
      </c>
      <c r="H8" s="63">
        <f>H7</f>
        <v>1260.468706</v>
      </c>
      <c r="I8" s="63">
        <f>I7</f>
        <v>2.892</v>
      </c>
      <c r="J8" s="63">
        <f>J7</f>
        <v>208.9143</v>
      </c>
      <c r="K8" s="63">
        <v>0</v>
      </c>
    </row>
    <row r="9" ht="22.8" customHeight="1" spans="1:11">
      <c r="A9" s="40"/>
      <c r="B9" s="40"/>
      <c r="C9" s="40"/>
      <c r="D9" s="70" t="s">
        <v>156</v>
      </c>
      <c r="E9" s="70" t="s">
        <v>157</v>
      </c>
      <c r="F9" s="63">
        <f t="shared" ref="F7:F12" si="0">G9</f>
        <v>808.518106</v>
      </c>
      <c r="G9" s="63">
        <f>802.085706+6.4324</f>
        <v>808.518106</v>
      </c>
      <c r="H9" s="63">
        <v>684.948706</v>
      </c>
      <c r="I9" s="63">
        <v>2.136</v>
      </c>
      <c r="J9" s="63">
        <f>J10</f>
        <v>121.4334</v>
      </c>
      <c r="K9" s="63">
        <v>0</v>
      </c>
    </row>
    <row r="10" ht="22.8" customHeight="1" spans="1:11">
      <c r="A10" s="58" t="s">
        <v>173</v>
      </c>
      <c r="B10" s="58"/>
      <c r="C10" s="58"/>
      <c r="D10" s="64" t="s">
        <v>278</v>
      </c>
      <c r="E10" s="64" t="s">
        <v>211</v>
      </c>
      <c r="F10" s="63">
        <f t="shared" si="0"/>
        <v>624.09514</v>
      </c>
      <c r="G10" s="63">
        <f>G11</f>
        <v>624.09514</v>
      </c>
      <c r="H10" s="63">
        <v>500.52574</v>
      </c>
      <c r="I10" s="63">
        <v>2.136</v>
      </c>
      <c r="J10" s="63">
        <f>J11</f>
        <v>121.4334</v>
      </c>
      <c r="K10" s="63">
        <v>0</v>
      </c>
    </row>
    <row r="11" ht="22.8" customHeight="1" spans="1:11">
      <c r="A11" s="58" t="s">
        <v>173</v>
      </c>
      <c r="B11" s="81" t="s">
        <v>175</v>
      </c>
      <c r="C11" s="58"/>
      <c r="D11" s="64" t="s">
        <v>279</v>
      </c>
      <c r="E11" s="64" t="s">
        <v>280</v>
      </c>
      <c r="F11" s="63">
        <f t="shared" si="0"/>
        <v>624.09514</v>
      </c>
      <c r="G11" s="63">
        <f>G12</f>
        <v>624.09514</v>
      </c>
      <c r="H11" s="63">
        <v>500.52574</v>
      </c>
      <c r="I11" s="63">
        <v>2.136</v>
      </c>
      <c r="J11" s="63">
        <f>J12</f>
        <v>121.4334</v>
      </c>
      <c r="K11" s="63">
        <v>0</v>
      </c>
    </row>
    <row r="12" ht="22.8" customHeight="1" spans="1:11">
      <c r="A12" s="74" t="s">
        <v>173</v>
      </c>
      <c r="B12" s="74" t="s">
        <v>175</v>
      </c>
      <c r="C12" s="74" t="s">
        <v>178</v>
      </c>
      <c r="D12" s="69" t="s">
        <v>281</v>
      </c>
      <c r="E12" s="40" t="s">
        <v>282</v>
      </c>
      <c r="F12" s="41">
        <f t="shared" si="0"/>
        <v>624.09514</v>
      </c>
      <c r="G12" s="41">
        <f>H12+I12+J12</f>
        <v>624.09514</v>
      </c>
      <c r="H12" s="71">
        <v>500.52574</v>
      </c>
      <c r="I12" s="71">
        <v>2.136</v>
      </c>
      <c r="J12" s="71">
        <f>115.001+6.4324</f>
        <v>121.4334</v>
      </c>
      <c r="K12" s="71"/>
    </row>
    <row r="13" ht="22.8" customHeight="1" spans="1:11">
      <c r="A13" s="58" t="s">
        <v>181</v>
      </c>
      <c r="B13" s="58"/>
      <c r="C13" s="58"/>
      <c r="D13" s="64" t="s">
        <v>283</v>
      </c>
      <c r="E13" s="64" t="s">
        <v>216</v>
      </c>
      <c r="F13" s="63">
        <v>101.3313</v>
      </c>
      <c r="G13" s="63">
        <v>101.3313</v>
      </c>
      <c r="H13" s="63">
        <v>101.3313</v>
      </c>
      <c r="I13" s="63">
        <v>0</v>
      </c>
      <c r="J13" s="63">
        <v>0</v>
      </c>
      <c r="K13" s="63">
        <v>0</v>
      </c>
    </row>
    <row r="14" ht="22.8" customHeight="1" spans="1:11">
      <c r="A14" s="58" t="s">
        <v>181</v>
      </c>
      <c r="B14" s="81" t="s">
        <v>183</v>
      </c>
      <c r="C14" s="58"/>
      <c r="D14" s="64" t="s">
        <v>284</v>
      </c>
      <c r="E14" s="64" t="s">
        <v>285</v>
      </c>
      <c r="F14" s="63">
        <v>97.278048</v>
      </c>
      <c r="G14" s="63">
        <v>97.278048</v>
      </c>
      <c r="H14" s="63">
        <v>97.278048</v>
      </c>
      <c r="I14" s="63">
        <v>0</v>
      </c>
      <c r="J14" s="63">
        <v>0</v>
      </c>
      <c r="K14" s="63">
        <v>0</v>
      </c>
    </row>
    <row r="15" ht="22.8" customHeight="1" spans="1:11">
      <c r="A15" s="74" t="s">
        <v>181</v>
      </c>
      <c r="B15" s="74" t="s">
        <v>183</v>
      </c>
      <c r="C15" s="74" t="s">
        <v>183</v>
      </c>
      <c r="D15" s="69" t="s">
        <v>286</v>
      </c>
      <c r="E15" s="40" t="s">
        <v>287</v>
      </c>
      <c r="F15" s="41">
        <v>64.852032</v>
      </c>
      <c r="G15" s="41">
        <v>64.852032</v>
      </c>
      <c r="H15" s="71">
        <v>64.852032</v>
      </c>
      <c r="I15" s="71"/>
      <c r="J15" s="71"/>
      <c r="K15" s="71"/>
    </row>
    <row r="16" ht="22.8" customHeight="1" spans="1:11">
      <c r="A16" s="74" t="s">
        <v>181</v>
      </c>
      <c r="B16" s="74" t="s">
        <v>183</v>
      </c>
      <c r="C16" s="74" t="s">
        <v>188</v>
      </c>
      <c r="D16" s="69" t="s">
        <v>288</v>
      </c>
      <c r="E16" s="40" t="s">
        <v>289</v>
      </c>
      <c r="F16" s="41">
        <v>32.426016</v>
      </c>
      <c r="G16" s="41">
        <v>32.426016</v>
      </c>
      <c r="H16" s="71">
        <v>32.426016</v>
      </c>
      <c r="I16" s="71"/>
      <c r="J16" s="71"/>
      <c r="K16" s="71"/>
    </row>
    <row r="17" ht="22.8" customHeight="1" spans="1:11">
      <c r="A17" s="58" t="s">
        <v>181</v>
      </c>
      <c r="B17" s="81" t="s">
        <v>191</v>
      </c>
      <c r="C17" s="58"/>
      <c r="D17" s="64" t="s">
        <v>290</v>
      </c>
      <c r="E17" s="64" t="s">
        <v>195</v>
      </c>
      <c r="F17" s="63">
        <v>4.053252</v>
      </c>
      <c r="G17" s="63">
        <v>4.053252</v>
      </c>
      <c r="H17" s="63">
        <v>4.053252</v>
      </c>
      <c r="I17" s="63">
        <v>0</v>
      </c>
      <c r="J17" s="63">
        <v>0</v>
      </c>
      <c r="K17" s="63">
        <v>0</v>
      </c>
    </row>
    <row r="18" ht="22.8" customHeight="1" spans="1:11">
      <c r="A18" s="74" t="s">
        <v>181</v>
      </c>
      <c r="B18" s="74" t="s">
        <v>191</v>
      </c>
      <c r="C18" s="74" t="s">
        <v>191</v>
      </c>
      <c r="D18" s="69" t="s">
        <v>291</v>
      </c>
      <c r="E18" s="40" t="s">
        <v>222</v>
      </c>
      <c r="F18" s="41">
        <v>4.053252</v>
      </c>
      <c r="G18" s="41">
        <v>4.053252</v>
      </c>
      <c r="H18" s="71">
        <v>4.053252</v>
      </c>
      <c r="I18" s="71"/>
      <c r="J18" s="71"/>
      <c r="K18" s="71"/>
    </row>
    <row r="19" ht="22.8" customHeight="1" spans="1:11">
      <c r="A19" s="58" t="s">
        <v>196</v>
      </c>
      <c r="B19" s="58"/>
      <c r="C19" s="58"/>
      <c r="D19" s="64" t="s">
        <v>292</v>
      </c>
      <c r="E19" s="64" t="s">
        <v>225</v>
      </c>
      <c r="F19" s="63">
        <v>34.452642</v>
      </c>
      <c r="G19" s="63">
        <v>34.452642</v>
      </c>
      <c r="H19" s="63">
        <v>34.452642</v>
      </c>
      <c r="I19" s="63">
        <v>0</v>
      </c>
      <c r="J19" s="63">
        <v>0</v>
      </c>
      <c r="K19" s="63">
        <v>0</v>
      </c>
    </row>
    <row r="20" ht="22.8" customHeight="1" spans="1:11">
      <c r="A20" s="58" t="s">
        <v>196</v>
      </c>
      <c r="B20" s="81" t="s">
        <v>198</v>
      </c>
      <c r="C20" s="58"/>
      <c r="D20" s="64" t="s">
        <v>293</v>
      </c>
      <c r="E20" s="64" t="s">
        <v>294</v>
      </c>
      <c r="F20" s="63">
        <v>34.452642</v>
      </c>
      <c r="G20" s="63">
        <v>34.452642</v>
      </c>
      <c r="H20" s="63">
        <v>34.452642</v>
      </c>
      <c r="I20" s="63">
        <v>0</v>
      </c>
      <c r="J20" s="63">
        <v>0</v>
      </c>
      <c r="K20" s="63">
        <v>0</v>
      </c>
    </row>
    <row r="21" ht="22.8" customHeight="1" spans="1:11">
      <c r="A21" s="74" t="s">
        <v>196</v>
      </c>
      <c r="B21" s="74" t="s">
        <v>198</v>
      </c>
      <c r="C21" s="74" t="s">
        <v>178</v>
      </c>
      <c r="D21" s="69" t="s">
        <v>295</v>
      </c>
      <c r="E21" s="40" t="s">
        <v>296</v>
      </c>
      <c r="F21" s="41">
        <v>34.452642</v>
      </c>
      <c r="G21" s="41">
        <v>34.452642</v>
      </c>
      <c r="H21" s="71">
        <v>34.452642</v>
      </c>
      <c r="I21" s="71"/>
      <c r="J21" s="71"/>
      <c r="K21" s="71"/>
    </row>
    <row r="22" ht="22.8" customHeight="1" spans="1:11">
      <c r="A22" s="58" t="s">
        <v>203</v>
      </c>
      <c r="B22" s="58"/>
      <c r="C22" s="58"/>
      <c r="D22" s="64" t="s">
        <v>297</v>
      </c>
      <c r="E22" s="64" t="s">
        <v>229</v>
      </c>
      <c r="F22" s="63">
        <v>48.639024</v>
      </c>
      <c r="G22" s="63">
        <v>48.639024</v>
      </c>
      <c r="H22" s="63">
        <v>48.639024</v>
      </c>
      <c r="I22" s="63">
        <v>0</v>
      </c>
      <c r="J22" s="63">
        <v>0</v>
      </c>
      <c r="K22" s="63">
        <v>0</v>
      </c>
    </row>
    <row r="23" ht="22.8" customHeight="1" spans="1:11">
      <c r="A23" s="58" t="s">
        <v>203</v>
      </c>
      <c r="B23" s="81" t="s">
        <v>205</v>
      </c>
      <c r="C23" s="58"/>
      <c r="D23" s="64" t="s">
        <v>298</v>
      </c>
      <c r="E23" s="64" t="s">
        <v>299</v>
      </c>
      <c r="F23" s="63">
        <v>48.639024</v>
      </c>
      <c r="G23" s="63">
        <v>48.639024</v>
      </c>
      <c r="H23" s="63">
        <v>48.639024</v>
      </c>
      <c r="I23" s="63">
        <v>0</v>
      </c>
      <c r="J23" s="63">
        <v>0</v>
      </c>
      <c r="K23" s="63">
        <v>0</v>
      </c>
    </row>
    <row r="24" ht="22.8" customHeight="1" spans="1:11">
      <c r="A24" s="74" t="s">
        <v>203</v>
      </c>
      <c r="B24" s="74" t="s">
        <v>205</v>
      </c>
      <c r="C24" s="74" t="s">
        <v>178</v>
      </c>
      <c r="D24" s="69" t="s">
        <v>300</v>
      </c>
      <c r="E24" s="40" t="s">
        <v>301</v>
      </c>
      <c r="F24" s="41">
        <v>48.639024</v>
      </c>
      <c r="G24" s="41">
        <v>48.639024</v>
      </c>
      <c r="H24" s="71">
        <v>48.639024</v>
      </c>
      <c r="I24" s="71"/>
      <c r="J24" s="71"/>
      <c r="K24" s="71"/>
    </row>
    <row r="25" s="35" customFormat="1" ht="22.9" customHeight="1" spans="1:11">
      <c r="A25" s="42"/>
      <c r="B25" s="42"/>
      <c r="C25" s="42"/>
      <c r="D25" s="89" t="s">
        <v>158</v>
      </c>
      <c r="E25" s="70" t="s">
        <v>159</v>
      </c>
      <c r="F25" s="83">
        <v>663.762902</v>
      </c>
      <c r="G25" s="83">
        <v>663.762902</v>
      </c>
      <c r="H25" s="83">
        <v>575.52</v>
      </c>
      <c r="I25" s="83">
        <v>0.756</v>
      </c>
      <c r="J25" s="83">
        <v>87.4809</v>
      </c>
      <c r="K25" s="83"/>
    </row>
    <row r="26" s="35" customFormat="1" ht="22.9" customHeight="1" spans="1:11">
      <c r="A26" s="81" t="s">
        <v>173</v>
      </c>
      <c r="B26" s="79"/>
      <c r="C26" s="79"/>
      <c r="D26" s="89">
        <v>201</v>
      </c>
      <c r="E26" s="79" t="s">
        <v>211</v>
      </c>
      <c r="F26" s="83">
        <v>498.5181</v>
      </c>
      <c r="G26" s="83">
        <v>498.5181</v>
      </c>
      <c r="H26" s="83">
        <v>410.2812</v>
      </c>
      <c r="I26" s="83">
        <v>0.756</v>
      </c>
      <c r="J26" s="83">
        <v>87.4809</v>
      </c>
      <c r="K26" s="83"/>
    </row>
    <row r="27" s="35" customFormat="1" ht="22.9" customHeight="1" spans="1:11">
      <c r="A27" s="81" t="s">
        <v>173</v>
      </c>
      <c r="B27" s="81" t="s">
        <v>175</v>
      </c>
      <c r="C27" s="79"/>
      <c r="D27" s="89" t="s">
        <v>176</v>
      </c>
      <c r="E27" s="79" t="s">
        <v>280</v>
      </c>
      <c r="F27" s="83">
        <v>498.5181</v>
      </c>
      <c r="G27" s="83">
        <v>498.5181</v>
      </c>
      <c r="H27" s="83">
        <v>410.2812</v>
      </c>
      <c r="I27" s="83">
        <v>0.756</v>
      </c>
      <c r="J27" s="83">
        <v>87.4809</v>
      </c>
      <c r="K27" s="83"/>
    </row>
    <row r="28" s="35" customFormat="1" ht="22.9" customHeight="1" spans="1:11">
      <c r="A28" s="81" t="s">
        <v>173</v>
      </c>
      <c r="B28" s="81" t="s">
        <v>175</v>
      </c>
      <c r="C28" s="74" t="s">
        <v>213</v>
      </c>
      <c r="D28" s="82" t="s">
        <v>214</v>
      </c>
      <c r="E28" s="42" t="s">
        <v>302</v>
      </c>
      <c r="F28" s="45">
        <v>498.5181</v>
      </c>
      <c r="G28" s="45">
        <v>498.5181</v>
      </c>
      <c r="H28" s="77">
        <v>410.2812</v>
      </c>
      <c r="I28" s="77">
        <v>0.756</v>
      </c>
      <c r="J28" s="77">
        <v>87.4809</v>
      </c>
      <c r="K28" s="77"/>
    </row>
    <row r="29" s="35" customFormat="1" ht="22.9" customHeight="1" spans="1:11">
      <c r="A29" s="81" t="s">
        <v>181</v>
      </c>
      <c r="B29" s="79"/>
      <c r="C29" s="79"/>
      <c r="D29" s="89">
        <v>208</v>
      </c>
      <c r="E29" s="79" t="s">
        <v>216</v>
      </c>
      <c r="F29" s="83">
        <v>95.914376</v>
      </c>
      <c r="G29" s="83">
        <v>95.914376</v>
      </c>
      <c r="H29" s="83">
        <v>95.914376</v>
      </c>
      <c r="I29" s="83"/>
      <c r="J29" s="83"/>
      <c r="K29" s="83"/>
    </row>
    <row r="30" s="35" customFormat="1" ht="22.9" customHeight="1" spans="1:11">
      <c r="A30" s="81" t="s">
        <v>181</v>
      </c>
      <c r="B30" s="81" t="s">
        <v>183</v>
      </c>
      <c r="C30" s="79"/>
      <c r="D30" s="89">
        <v>20805</v>
      </c>
      <c r="E30" s="79" t="s">
        <v>285</v>
      </c>
      <c r="F30" s="83">
        <v>81.16</v>
      </c>
      <c r="G30" s="83">
        <v>81.16</v>
      </c>
      <c r="H30" s="83">
        <v>81.16</v>
      </c>
      <c r="I30" s="83"/>
      <c r="J30" s="83"/>
      <c r="K30" s="83"/>
    </row>
    <row r="31" s="35" customFormat="1" ht="22.9" customHeight="1" spans="1:11">
      <c r="A31" s="81" t="s">
        <v>181</v>
      </c>
      <c r="B31" s="81" t="s">
        <v>183</v>
      </c>
      <c r="C31" s="74" t="s">
        <v>183</v>
      </c>
      <c r="D31" s="82" t="s">
        <v>218</v>
      </c>
      <c r="E31" s="42" t="s">
        <v>287</v>
      </c>
      <c r="F31" s="45">
        <v>54.1</v>
      </c>
      <c r="G31" s="45">
        <v>54.1</v>
      </c>
      <c r="H31" s="77">
        <v>54.1</v>
      </c>
      <c r="I31" s="77"/>
      <c r="J31" s="77"/>
      <c r="K31" s="77"/>
    </row>
    <row r="32" s="35" customFormat="1" ht="22.9" customHeight="1" spans="1:11">
      <c r="A32" s="81" t="s">
        <v>181</v>
      </c>
      <c r="B32" s="81" t="s">
        <v>183</v>
      </c>
      <c r="C32" s="74" t="s">
        <v>188</v>
      </c>
      <c r="D32" s="82" t="s">
        <v>220</v>
      </c>
      <c r="E32" s="42" t="s">
        <v>289</v>
      </c>
      <c r="F32" s="45">
        <v>27.055776</v>
      </c>
      <c r="G32" s="45">
        <v>27.055776</v>
      </c>
      <c r="H32" s="77">
        <v>27.055776</v>
      </c>
      <c r="I32" s="77"/>
      <c r="J32" s="77"/>
      <c r="K32" s="77"/>
    </row>
    <row r="33" s="35" customFormat="1" ht="22.9" customHeight="1" spans="1:11">
      <c r="A33" s="81" t="s">
        <v>181</v>
      </c>
      <c r="B33" s="81" t="s">
        <v>191</v>
      </c>
      <c r="C33" s="79"/>
      <c r="D33" s="89" t="s">
        <v>192</v>
      </c>
      <c r="E33" s="79" t="s">
        <v>195</v>
      </c>
      <c r="F33" s="83">
        <v>14.747048</v>
      </c>
      <c r="G33" s="83">
        <v>14.747048</v>
      </c>
      <c r="H33" s="83">
        <v>14.747048</v>
      </c>
      <c r="I33" s="83"/>
      <c r="J33" s="83"/>
      <c r="K33" s="83"/>
    </row>
    <row r="34" s="35" customFormat="1" ht="22.9" customHeight="1" spans="1:11">
      <c r="A34" s="81" t="s">
        <v>181</v>
      </c>
      <c r="B34" s="81" t="s">
        <v>191</v>
      </c>
      <c r="C34" s="74" t="s">
        <v>191</v>
      </c>
      <c r="D34" s="82" t="s">
        <v>223</v>
      </c>
      <c r="E34" s="42" t="s">
        <v>222</v>
      </c>
      <c r="F34" s="45">
        <v>14.747048</v>
      </c>
      <c r="G34" s="45">
        <v>14.747048</v>
      </c>
      <c r="H34" s="77">
        <v>14.747048</v>
      </c>
      <c r="I34" s="77"/>
      <c r="J34" s="77"/>
      <c r="K34" s="77"/>
    </row>
    <row r="35" s="35" customFormat="1" ht="22.9" customHeight="1" spans="1:11">
      <c r="A35" s="81" t="s">
        <v>196</v>
      </c>
      <c r="B35" s="79"/>
      <c r="C35" s="79"/>
      <c r="D35" s="89" t="s">
        <v>196</v>
      </c>
      <c r="E35" s="79" t="s">
        <v>225</v>
      </c>
      <c r="F35" s="83">
        <v>28.746762</v>
      </c>
      <c r="G35" s="83">
        <v>28.746762</v>
      </c>
      <c r="H35" s="83">
        <v>28.746762</v>
      </c>
      <c r="I35" s="83"/>
      <c r="J35" s="83"/>
      <c r="K35" s="83"/>
    </row>
    <row r="36" s="35" customFormat="1" ht="22.9" customHeight="1" spans="1:11">
      <c r="A36" s="81" t="s">
        <v>196</v>
      </c>
      <c r="B36" s="81" t="s">
        <v>198</v>
      </c>
      <c r="C36" s="79"/>
      <c r="D36" s="89" t="s">
        <v>199</v>
      </c>
      <c r="E36" s="79" t="s">
        <v>294</v>
      </c>
      <c r="F36" s="83">
        <v>28.746762</v>
      </c>
      <c r="G36" s="83">
        <v>28.746762</v>
      </c>
      <c r="H36" s="83">
        <v>28.746762</v>
      </c>
      <c r="I36" s="83"/>
      <c r="J36" s="83"/>
      <c r="K36" s="83"/>
    </row>
    <row r="37" s="35" customFormat="1" ht="22.9" customHeight="1" spans="1:11">
      <c r="A37" s="81" t="s">
        <v>196</v>
      </c>
      <c r="B37" s="81" t="s">
        <v>198</v>
      </c>
      <c r="C37" s="74" t="s">
        <v>205</v>
      </c>
      <c r="D37" s="82" t="s">
        <v>227</v>
      </c>
      <c r="E37" s="42" t="s">
        <v>303</v>
      </c>
      <c r="F37" s="45">
        <v>28.746762</v>
      </c>
      <c r="G37" s="45">
        <v>28.746762</v>
      </c>
      <c r="H37" s="77">
        <v>28.746762</v>
      </c>
      <c r="I37" s="77"/>
      <c r="J37" s="77"/>
      <c r="K37" s="77"/>
    </row>
    <row r="38" s="35" customFormat="1" ht="22.9" customHeight="1" spans="1:11">
      <c r="A38" s="81" t="s">
        <v>203</v>
      </c>
      <c r="B38" s="79"/>
      <c r="C38" s="79"/>
      <c r="D38" s="89" t="s">
        <v>203</v>
      </c>
      <c r="E38" s="79" t="s">
        <v>229</v>
      </c>
      <c r="F38" s="83">
        <v>40.583664</v>
      </c>
      <c r="G38" s="83">
        <v>40.583664</v>
      </c>
      <c r="H38" s="83">
        <v>40.583664</v>
      </c>
      <c r="I38" s="83"/>
      <c r="J38" s="83"/>
      <c r="K38" s="83"/>
    </row>
    <row r="39" s="35" customFormat="1" ht="22.9" customHeight="1" spans="1:11">
      <c r="A39" s="81" t="s">
        <v>203</v>
      </c>
      <c r="B39" s="81" t="s">
        <v>205</v>
      </c>
      <c r="C39" s="79"/>
      <c r="D39" s="89" t="s">
        <v>206</v>
      </c>
      <c r="E39" s="79" t="s">
        <v>299</v>
      </c>
      <c r="F39" s="83">
        <v>40.583664</v>
      </c>
      <c r="G39" s="83">
        <v>40.583664</v>
      </c>
      <c r="H39" s="83">
        <v>40.583664</v>
      </c>
      <c r="I39" s="83"/>
      <c r="J39" s="83"/>
      <c r="K39" s="83"/>
    </row>
    <row r="40" s="35" customFormat="1" ht="22.9" customHeight="1" spans="1:11">
      <c r="A40" s="81" t="s">
        <v>203</v>
      </c>
      <c r="B40" s="81" t="s">
        <v>205</v>
      </c>
      <c r="C40" s="74" t="s">
        <v>178</v>
      </c>
      <c r="D40" s="82" t="s">
        <v>231</v>
      </c>
      <c r="E40" s="42" t="s">
        <v>301</v>
      </c>
      <c r="F40" s="45">
        <v>40.583664</v>
      </c>
      <c r="G40" s="45">
        <v>40.583664</v>
      </c>
      <c r="H40" s="77">
        <v>40.583664</v>
      </c>
      <c r="I40" s="77"/>
      <c r="J40" s="77"/>
      <c r="K40" s="7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15一般公共预算“三公”经费支出表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李美璇</cp:lastModifiedBy>
  <dcterms:created xsi:type="dcterms:W3CDTF">2025-03-11T02:05:00Z</dcterms:created>
  <dcterms:modified xsi:type="dcterms:W3CDTF">2025-03-18T02:31:11Z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353ED4D8B9E547C3808C6154BB66730A_12</vt:lpwstr>
  </property>
  <property fmtid="{D5CDD505-2E9C-101B-9397-08002B2CF9AE}" pid="3" name="KSOProductBuildVer">
    <vt:lpwstr>2052-12.1.0.18276</vt:lpwstr>
  </property>
</Properties>
</file>