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目录" sheetId="1" r:id="rId1"/>
    <sheet name="表一2025年汨罗市一般公共预算收支总表" sheetId="40" r:id="rId2"/>
    <sheet name="表二2025年汨罗市一般公共预算收入表" sheetId="18" r:id="rId3"/>
    <sheet name="表三2025年汨罗市一般公共预算支出表" sheetId="22" r:id="rId4"/>
    <sheet name="表四2025年汨罗市一般公共预算本级收入表" sheetId="26" r:id="rId5"/>
    <sheet name="表五2025年汨罗市一般公共预算本级支出表 " sheetId="27" r:id="rId6"/>
    <sheet name="表六2025年汨罗市一般公共预算本级支出表（功能分类）" sheetId="19" r:id="rId7"/>
    <sheet name="表七2025汨罗市一般公共预算基本支出预算表（经济分类）" sheetId="13" r:id="rId8"/>
    <sheet name="表八2025年汨罗市一般公共预算本级基本支出表" sheetId="35" r:id="rId9"/>
    <sheet name="表九2025年汨罗市一般公共预算税收返还和转移支付表" sheetId="21" r:id="rId10"/>
    <sheet name="表十2025年汨罗市一般公共预算专项转移支付表（分项目）" sheetId="34" r:id="rId11"/>
    <sheet name="表十一2025年汨罗市一般公共预算专项转移支付表(分地区)" sheetId="36" r:id="rId12"/>
    <sheet name="表十二2025年汨罗市政府性基金预算收入表" sheetId="5" r:id="rId13"/>
    <sheet name="表十三2025年汨罗市政府性基金预算支出表" sheetId="39" r:id="rId14"/>
    <sheet name="表十四2025年汨罗市本级政府性基金预算收入表" sheetId="23" r:id="rId15"/>
    <sheet name="表十五2025年汨罗市本级政府性基金预算支出表" sheetId="24" r:id="rId16"/>
    <sheet name="表十六2025年汨罗市政府性基金转移支付预算情况表 (分项目)" sheetId="37" r:id="rId17"/>
    <sheet name="表十七2025汨罗市政府性基金转移支付预算情况表 (分地区)" sheetId="38" r:id="rId18"/>
    <sheet name="表十八2025年汨罗市国有资本经营预算收入表" sheetId="7" r:id="rId19"/>
    <sheet name="表十九2025年汨罗市国有资本经营预算支出表" sheetId="8" r:id="rId20"/>
    <sheet name="表二十2025年汨罗市本级国有资本经营预算收入表" sheetId="28" r:id="rId21"/>
    <sheet name="表二十一2025年汨罗市本级国有资本经营预算支出表" sheetId="29" r:id="rId22"/>
    <sheet name="表二十二汨罗市国有资本经营预算转移支付预算情况表 （分项目）" sheetId="30" r:id="rId23"/>
    <sheet name="二十三汨罗市国有资本经营预算转移支付预算情况表 （分地区）" sheetId="31" r:id="rId24"/>
    <sheet name="表二十四2025年汨罗市社会保险基金收入表" sheetId="9" r:id="rId25"/>
    <sheet name="表二十五2025年汨罗市社会保险基金支出表" sheetId="10" r:id="rId26"/>
    <sheet name="表二十六2022年汨罗市政府一般债务限额和余额情况表" sheetId="15" r:id="rId27"/>
    <sheet name="表二十七2022年汨罗市政府专项债务限额和余额情况表" sheetId="16" r:id="rId28"/>
    <sheet name="表二十八2024年度地方政府债务限额和余额情况表（含一般和专项" sheetId="25" r:id="rId29"/>
    <sheet name="表二十九2024年新增地方政府债券资金安排情况表" sheetId="41" r:id="rId30"/>
    <sheet name="表三十2023年地方政府债券发行及还本付息表" sheetId="42" r:id="rId31"/>
    <sheet name="表三十一2024年地方政府债券还本付息预算表" sheetId="43" r:id="rId32"/>
    <sheet name="表三十二2025年“三公”经费预算表" sheetId="14" r:id="rId33"/>
  </sheets>
  <externalReferences>
    <externalReference r:id="rId34"/>
    <externalReference r:id="rId35"/>
  </externalReferences>
  <definedNames>
    <definedName name="_xlnm.Print_Titles" localSheetId="24">表二十四2025年汨罗市社会保险基金收入表!$2:$4</definedName>
    <definedName name="_xlnm.Print_Titles" localSheetId="25">表二十五2025年汨罗市社会保险基金支出表!$1:$4</definedName>
    <definedName name="_xlnm.Print_Titles" localSheetId="7">'表七2025汨罗市一般公共预算基本支出预算表（经济分类）'!$2:$5</definedName>
    <definedName name="_xlnm.Print_Titles" localSheetId="12">表十二2025年汨罗市政府性基金预算收入表!$2:$3</definedName>
    <definedName name="_xlnm.Print_Titles" localSheetId="2">表二2025年汨罗市一般公共预算收入表!$1:$4</definedName>
    <definedName name="地区名称">[1]封面!$B$2:$B$6</definedName>
    <definedName name="_xlnm.Print_Area" localSheetId="9">表九2025年汨罗市一般公共预算税收返还和转移支付表!$A$15:$B$50</definedName>
    <definedName name="_xlnm.Print_Titles" localSheetId="9">表九2025年汨罗市一般公共预算税收返还和转移支付表!$1:$5</definedName>
    <definedName name="_xlnm.Print_Titles" localSheetId="3">表三2025年汨罗市一般公共预算支出表!$1:$5</definedName>
    <definedName name="_xlnm.Print_Titles" localSheetId="8">表八2025年汨罗市一般公共预算本级基本支出表!$2:$5</definedName>
    <definedName name="_xlnm.Print_Titles" localSheetId="13">表十三2025年汨罗市政府性基金预算支出表!$1:$3</definedName>
    <definedName name="_45_广西壮族自治区" hidden="1">[2]内置数据!$V$2:$V$15</definedName>
    <definedName name="_a999923423">#REF!</definedName>
    <definedName name="地区名称1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<sst xmlns="http://schemas.openxmlformats.org/spreadsheetml/2006/main" count="2043" uniqueCount="1368">
  <si>
    <t>目录</t>
  </si>
  <si>
    <t>表一：</t>
  </si>
  <si>
    <t>表二：</t>
  </si>
  <si>
    <t>表三：</t>
  </si>
  <si>
    <t>表四：</t>
  </si>
  <si>
    <t>表五：</t>
  </si>
  <si>
    <t>表六：</t>
  </si>
  <si>
    <t>表七：</t>
  </si>
  <si>
    <t>表八：</t>
  </si>
  <si>
    <t>表九：</t>
  </si>
  <si>
    <t>表十：</t>
  </si>
  <si>
    <t>表十一：</t>
  </si>
  <si>
    <t>表十二：</t>
  </si>
  <si>
    <t>表十三：</t>
  </si>
  <si>
    <t>表十四：</t>
  </si>
  <si>
    <t>表十五：</t>
  </si>
  <si>
    <t>表十六：</t>
  </si>
  <si>
    <t>表十七：</t>
  </si>
  <si>
    <t>表十八：</t>
  </si>
  <si>
    <t>表十九：</t>
  </si>
  <si>
    <t>表二十：</t>
  </si>
  <si>
    <t>表二十一：</t>
  </si>
  <si>
    <t>表二十二：</t>
  </si>
  <si>
    <t>表二十三：</t>
  </si>
  <si>
    <t>表二十四：</t>
  </si>
  <si>
    <t>表二十五：</t>
  </si>
  <si>
    <t>表二十六：</t>
  </si>
  <si>
    <t>表二十七：</t>
  </si>
  <si>
    <t>表二十八：</t>
  </si>
  <si>
    <t>表二十九：</t>
  </si>
  <si>
    <t>表三十：</t>
  </si>
  <si>
    <t>表三十一：</t>
  </si>
  <si>
    <t>表三十二：</t>
  </si>
  <si>
    <t>表一</t>
  </si>
  <si>
    <t>2025年汨罗市一般公共预算收支预算总表</t>
  </si>
  <si>
    <t>单位：万元</t>
  </si>
  <si>
    <t>收入</t>
  </si>
  <si>
    <t>支出</t>
  </si>
  <si>
    <t>项目</t>
  </si>
  <si>
    <t>预算数</t>
  </si>
  <si>
    <t>一、  一般公共预算地方收入</t>
  </si>
  <si>
    <t>一、一般公共预算支出</t>
  </si>
  <si>
    <t>二、  上级补助收入</t>
  </si>
  <si>
    <t>二、上解支出</t>
  </si>
  <si>
    <t xml:space="preserve">    （一）返还性收入</t>
  </si>
  <si>
    <t>三、一般债务还本支出</t>
  </si>
  <si>
    <t xml:space="preserve">    （二）一般性转移支付收入</t>
  </si>
  <si>
    <t>四、年终结余</t>
  </si>
  <si>
    <t xml:space="preserve">    （三） 专项转移支付收入</t>
  </si>
  <si>
    <t>三、  一般债务转贷收入</t>
  </si>
  <si>
    <t xml:space="preserve">    1、新增一般债券收入</t>
  </si>
  <si>
    <t xml:space="preserve">    2、再融资一般债券收入</t>
  </si>
  <si>
    <t>四、  调入资金</t>
  </si>
  <si>
    <t xml:space="preserve">    1、政府性基金预算</t>
  </si>
  <si>
    <t xml:space="preserve">    2、国有资本经营预算</t>
  </si>
  <si>
    <t>五、  上年结余</t>
  </si>
  <si>
    <t>收入合计</t>
  </si>
  <si>
    <t>支出合计</t>
  </si>
  <si>
    <t>表二</t>
  </si>
  <si>
    <t>2025年汨罗市一般公共预算收入表</t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</si>
  <si>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</si>
  <si>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</si>
  <si>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</si>
  <si>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</si>
  <si>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</si>
  <si>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</si>
  <si>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</si>
  <si>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</si>
  <si>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</si>
  <si>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</si>
  <si>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</si>
  <si>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</si>
  <si>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</si>
  <si>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</si>
  <si>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</si>
  <si>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</si>
  <si>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</si>
  <si>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</si>
  <si>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</si>
  <si>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</si>
  <si>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</si>
  <si>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</si>
  <si>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</si>
  <si>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</si>
  <si>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</si>
  <si>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</si>
  <si>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</si>
  <si>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表三</t>
  </si>
  <si>
    <t>2025年汨罗市一般公共预算支出表</t>
  </si>
  <si>
    <t>一、一般公共服务</t>
  </si>
  <si>
    <t xml:space="preserve">    人大事务</t>
  </si>
  <si>
    <t xml:space="preserve">    政协事务</t>
  </si>
  <si>
    <t xml:space="preserve">    政府办公厅(室)及相关机构事务</t>
  </si>
  <si>
    <t xml:space="preserve">    发展与改革事务</t>
  </si>
  <si>
    <t xml:space="preserve">    统计信息事务</t>
  </si>
  <si>
    <t xml:space="preserve">    财政事务</t>
  </si>
  <si>
    <t xml:space="preserve">    税收事务</t>
  </si>
  <si>
    <t xml:space="preserve">    审计事务</t>
  </si>
  <si>
    <t xml:space="preserve">    海关事务</t>
  </si>
  <si>
    <t xml:space="preserve">    纪检监察事务</t>
  </si>
  <si>
    <t xml:space="preserve">    商贸事务</t>
  </si>
  <si>
    <t xml:space="preserve">    知识产权事务</t>
  </si>
  <si>
    <t xml:space="preserve">    民族事务</t>
  </si>
  <si>
    <t xml:space="preserve">    港澳台事务</t>
  </si>
  <si>
    <t xml:space="preserve">    档案事务</t>
  </si>
  <si>
    <t xml:space="preserve">    民主党派及工商联事务</t>
  </si>
  <si>
    <t xml:space="preserve">    群众团体事务</t>
  </si>
  <si>
    <t xml:space="preserve">    党委办公厅（室）及相关机构事务</t>
  </si>
  <si>
    <t xml:space="preserve">    组织事务</t>
  </si>
  <si>
    <t xml:space="preserve">    宣传事务</t>
  </si>
  <si>
    <t xml:space="preserve">    统战事务</t>
  </si>
  <si>
    <t xml:space="preserve">    对外联络事务</t>
  </si>
  <si>
    <t xml:space="preserve">    其他共产党事务支出</t>
  </si>
  <si>
    <t xml:space="preserve">    信访事务</t>
  </si>
  <si>
    <t xml:space="preserve">    市场监督管理事务</t>
  </si>
  <si>
    <t xml:space="preserve">    社会工作事务</t>
  </si>
  <si>
    <t xml:space="preserve">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</si>
  <si>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</si>
  <si>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</si>
  <si>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</si>
  <si>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</si>
  <si>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</si>
  <si>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其他国防支出</t>
  </si>
  <si>
    <t>四、公共安全支出</t>
  </si>
  <si>
    <t xml:space="preserve">    武装警察部队</t>
  </si>
  <si>
    <t xml:space="preserve">    公安</t>
  </si>
  <si>
    <t xml:space="preserve">    国家安全</t>
  </si>
  <si>
    <t xml:space="preserve">    检察</t>
  </si>
  <si>
    <t xml:space="preserve">    法院</t>
  </si>
  <si>
    <t xml:space="preserve">    司法</t>
  </si>
  <si>
    <t xml:space="preserve">    监狱</t>
  </si>
  <si>
    <t xml:space="preserve">    强制隔离戒毒</t>
  </si>
  <si>
    <t xml:space="preserve">    国家保密</t>
  </si>
  <si>
    <t xml:space="preserve">    缉私警察</t>
  </si>
  <si>
    <t xml:space="preserve">    其他公共安全支出</t>
  </si>
  <si>
    <t>五、教育支出</t>
  </si>
  <si>
    <t xml:space="preserve">    教育管理事务</t>
  </si>
  <si>
    <t xml:space="preserve">    普通教育</t>
  </si>
  <si>
    <t xml:space="preserve">    职业教育</t>
  </si>
  <si>
    <t xml:space="preserve">    成人教育</t>
  </si>
  <si>
    <t xml:space="preserve">    广播电视教育</t>
  </si>
  <si>
    <t xml:space="preserve">    留学教育</t>
  </si>
  <si>
    <t xml:space="preserve">    特殊教育</t>
  </si>
  <si>
    <t xml:space="preserve">    进修及培训</t>
  </si>
  <si>
    <t xml:space="preserve">    教育费附加安排的支出</t>
  </si>
  <si>
    <t xml:space="preserve">    其他教育支出</t>
  </si>
  <si>
    <t>六、科学技术支出</t>
  </si>
  <si>
    <t xml:space="preserve">    科学技术管理事务</t>
  </si>
  <si>
    <t xml:space="preserve">    基础研究</t>
  </si>
  <si>
    <t xml:space="preserve">    应用研究</t>
  </si>
  <si>
    <t xml:space="preserve">    技术研究与开发</t>
  </si>
  <si>
    <t xml:space="preserve">    科技条件与服务</t>
  </si>
  <si>
    <t xml:space="preserve">    社会科学</t>
  </si>
  <si>
    <t xml:space="preserve">    科学技术普及</t>
  </si>
  <si>
    <t xml:space="preserve">    科技交流与合作</t>
  </si>
  <si>
    <t xml:space="preserve">    科技重大项目</t>
  </si>
  <si>
    <t xml:space="preserve">    其他科学技术支出</t>
  </si>
  <si>
    <t>七、文化旅游体育与传媒支出</t>
  </si>
  <si>
    <t xml:space="preserve">    文化和旅游</t>
  </si>
  <si>
    <t xml:space="preserve">    文物</t>
  </si>
  <si>
    <t xml:space="preserve">    体育</t>
  </si>
  <si>
    <t xml:space="preserve">    新闻出版电影</t>
  </si>
  <si>
    <t xml:space="preserve">    广播电视</t>
  </si>
  <si>
    <t xml:space="preserve">    其他文化旅游体育与传媒支出</t>
  </si>
  <si>
    <t>八、社会保障和就业支出</t>
  </si>
  <si>
    <t xml:space="preserve">    人力资源和社会保障管理事务</t>
  </si>
  <si>
    <t xml:space="preserve">    民政管理事务</t>
  </si>
  <si>
    <t xml:space="preserve">    补充全国社会保障基金</t>
  </si>
  <si>
    <t xml:space="preserve">    行政事业单位养老支出</t>
  </si>
  <si>
    <t xml:space="preserve">    企业改革补助</t>
  </si>
  <si>
    <t xml:space="preserve">    就业补助</t>
  </si>
  <si>
    <t xml:space="preserve">    抚恤</t>
  </si>
  <si>
    <t xml:space="preserve">    退役安置</t>
  </si>
  <si>
    <t xml:space="preserve">    社会福利</t>
  </si>
  <si>
    <t xml:space="preserve">    残疾人事业</t>
  </si>
  <si>
    <t xml:space="preserve">    红十字事业</t>
  </si>
  <si>
    <t xml:space="preserve">    最低生活保障</t>
  </si>
  <si>
    <t xml:space="preserve">    临时救助</t>
  </si>
  <si>
    <t xml:space="preserve">    特困人员救助供养</t>
  </si>
  <si>
    <t xml:space="preserve">    补充道路交通事故社会救助基金</t>
  </si>
  <si>
    <t xml:space="preserve">    其他生活救助</t>
  </si>
  <si>
    <t xml:space="preserve">    财政对基本养老保险基金的补助</t>
  </si>
  <si>
    <t xml:space="preserve">    财政对其他社会保险基金的补助</t>
  </si>
  <si>
    <t xml:space="preserve">    退役军人管理事务</t>
  </si>
  <si>
    <t xml:space="preserve">    财政代缴社会保险费支出</t>
  </si>
  <si>
    <t xml:space="preserve">    其他社会保障和就业支出</t>
  </si>
  <si>
    <t>九、卫生健康支出</t>
  </si>
  <si>
    <t xml:space="preserve">    卫生健康管理事务</t>
  </si>
  <si>
    <t xml:space="preserve">    公立医院</t>
  </si>
  <si>
    <t xml:space="preserve">    基层医疗卫生机构</t>
  </si>
  <si>
    <t xml:space="preserve">    公共卫生</t>
  </si>
  <si>
    <t xml:space="preserve">    中医药</t>
  </si>
  <si>
    <t xml:space="preserve">    计划生育事务</t>
  </si>
  <si>
    <t xml:space="preserve">    行政事业单位医疗</t>
  </si>
  <si>
    <t xml:space="preserve">    财政对基本医疗保险基金的补助</t>
  </si>
  <si>
    <t xml:space="preserve">    医疗救助</t>
  </si>
  <si>
    <t xml:space="preserve">    优抚对象医疗</t>
  </si>
  <si>
    <t xml:space="preserve">    医疗保障管理事务</t>
  </si>
  <si>
    <t xml:space="preserve">    老龄卫生健康事务</t>
  </si>
  <si>
    <t xml:space="preserve">    其他卫生健康支出</t>
  </si>
  <si>
    <t>十、节能环保支出</t>
  </si>
  <si>
    <t xml:space="preserve">    环境保护管理事务</t>
  </si>
  <si>
    <t xml:space="preserve">    环境监测与监察</t>
  </si>
  <si>
    <t xml:space="preserve">    污染防治</t>
  </si>
  <si>
    <t xml:space="preserve">    自然生态保护</t>
  </si>
  <si>
    <t xml:space="preserve">    天然林保护</t>
  </si>
  <si>
    <t xml:space="preserve">    退耕还林还草</t>
  </si>
  <si>
    <t xml:space="preserve">    风沙荒漠治理</t>
  </si>
  <si>
    <t xml:space="preserve">    退牧还草</t>
  </si>
  <si>
    <t xml:space="preserve">    已垦草原退耕还草</t>
  </si>
  <si>
    <t xml:space="preserve">    能源节约利用</t>
  </si>
  <si>
    <t xml:space="preserve">    污染减排</t>
  </si>
  <si>
    <t xml:space="preserve">    可再生能源</t>
  </si>
  <si>
    <t xml:space="preserve">    循环经济</t>
  </si>
  <si>
    <t xml:space="preserve">    能源管理事务</t>
  </si>
  <si>
    <t xml:space="preserve">    其他节能环保支出</t>
  </si>
  <si>
    <t>十一、城乡社区支出</t>
  </si>
  <si>
    <t xml:space="preserve">    城乡社区管理事务</t>
  </si>
  <si>
    <t xml:space="preserve">    城乡社区规划与管理</t>
  </si>
  <si>
    <t xml:space="preserve">    城乡社区公共设施</t>
  </si>
  <si>
    <t xml:space="preserve">    城乡社区环境卫生</t>
  </si>
  <si>
    <t xml:space="preserve">    建设市场管理与监督</t>
  </si>
  <si>
    <t xml:space="preserve">    其他城乡社区支出</t>
  </si>
  <si>
    <t>十二、农林水支出</t>
  </si>
  <si>
    <t xml:space="preserve">    农业农村</t>
  </si>
  <si>
    <t xml:space="preserve">    林业和草原</t>
  </si>
  <si>
    <t xml:space="preserve">    水利</t>
  </si>
  <si>
    <t xml:space="preserve">    巩固脱贫攻坚成果衔接乡村振兴</t>
  </si>
  <si>
    <t xml:space="preserve">    农村综合改革</t>
  </si>
  <si>
    <t xml:space="preserve">    普惠金融发展支出</t>
  </si>
  <si>
    <t xml:space="preserve">    目标价格补贴</t>
  </si>
  <si>
    <t xml:space="preserve">    其他农林水支出</t>
  </si>
  <si>
    <t>十三、交通运输支出</t>
  </si>
  <si>
    <t xml:space="preserve">    公路水路运输</t>
  </si>
  <si>
    <t xml:space="preserve">    铁路运输</t>
  </si>
  <si>
    <t xml:space="preserve">    民用航空运输</t>
  </si>
  <si>
    <t xml:space="preserve">    成品油价格改革对交通运输的补贴</t>
  </si>
  <si>
    <t xml:space="preserve">    邮政业支出</t>
  </si>
  <si>
    <t xml:space="preserve">    车辆购置税支出</t>
  </si>
  <si>
    <t xml:space="preserve">    其他交通运输支出</t>
  </si>
  <si>
    <t>十四、资源勘探工业信息等支出</t>
  </si>
  <si>
    <t xml:space="preserve">    资源勘探开发</t>
  </si>
  <si>
    <t xml:space="preserve">    制造业</t>
  </si>
  <si>
    <t xml:space="preserve">    建筑业</t>
  </si>
  <si>
    <t xml:space="preserve">    工业和信息产业</t>
  </si>
  <si>
    <t xml:space="preserve">    国有资产监管</t>
  </si>
  <si>
    <t xml:space="preserve">    支持中小企业发展和管理支出</t>
  </si>
  <si>
    <t xml:space="preserve">    其他资源勘探工业信息等支出</t>
  </si>
  <si>
    <t>十五、商业服务业等支出</t>
  </si>
  <si>
    <t xml:space="preserve">    商业流通事务</t>
  </si>
  <si>
    <t xml:space="preserve">    涉外发展服务支出</t>
  </si>
  <si>
    <t xml:space="preserve">    其他商业服务业等支出</t>
  </si>
  <si>
    <t>十六、金融支出</t>
  </si>
  <si>
    <t xml:space="preserve">    金融部门行政支出</t>
  </si>
  <si>
    <t xml:space="preserve">    金融部门监管支出</t>
  </si>
  <si>
    <t xml:space="preserve">    金融发展支出</t>
  </si>
  <si>
    <t xml:space="preserve">    金融调控支出</t>
  </si>
  <si>
    <t xml:space="preserve">    其他金融支出</t>
  </si>
  <si>
    <t>十七、援助其他地区支出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</si>
  <si>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</si>
  <si>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</si>
  <si>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</si>
  <si>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</si>
  <si>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</si>
  <si>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</si>
  <si>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</si>
  <si>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</si>
  <si>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其他支出</t>
  </si>
  <si>
    <t>十八、自然资源海洋气象等支出</t>
  </si>
  <si>
    <t xml:space="preserve">    自然资源事务</t>
  </si>
  <si>
    <t xml:space="preserve">    气象事务</t>
  </si>
  <si>
    <t xml:space="preserve">    其他自然资源海洋气象等支出</t>
  </si>
  <si>
    <t>十九、住房保障支出</t>
  </si>
  <si>
    <t xml:space="preserve">    保障性安居工程支出</t>
  </si>
  <si>
    <t xml:space="preserve">    住房改革支出</t>
  </si>
  <si>
    <t xml:space="preserve">    城乡社区住宅</t>
  </si>
  <si>
    <t>二十、粮油物资储备支出</t>
  </si>
  <si>
    <t xml:space="preserve">    粮油物资事务</t>
  </si>
  <si>
    <t xml:space="preserve">    能源储备</t>
  </si>
  <si>
    <t xml:space="preserve">    粮油储备</t>
  </si>
  <si>
    <t xml:space="preserve">    重要商品储备</t>
  </si>
  <si>
    <t>二十一、灾害防治及应急管理支出</t>
  </si>
  <si>
    <t xml:space="preserve">    应急管理事务</t>
  </si>
  <si>
    <t xml:space="preserve">    消防事务</t>
  </si>
  <si>
    <t xml:space="preserve">    森林消防事务</t>
  </si>
  <si>
    <t xml:space="preserve">    煤矿安全</t>
  </si>
  <si>
    <t xml:space="preserve">    地震事务</t>
  </si>
  <si>
    <t xml:space="preserve">    自然灾害防治</t>
  </si>
  <si>
    <t xml:space="preserve">    自然灾害救灾及恢复重建支出</t>
  </si>
  <si>
    <t xml:space="preserve">    其他灾害防治及应急管理支出</t>
  </si>
  <si>
    <t>二十一、预备费</t>
  </si>
  <si>
    <t>表四</t>
  </si>
  <si>
    <t>2025年汨罗市一般公共预算本级收入表</t>
  </si>
  <si>
    <t>表五</t>
  </si>
  <si>
    <t>2025年汨罗市一般公共预算本级支出表</t>
  </si>
  <si>
    <t>表六</t>
  </si>
  <si>
    <t>2025年汨罗市一般公共预算本级支出表（功能分类）</t>
  </si>
  <si>
    <t>功能科目编码</t>
  </si>
  <si>
    <t>功能科目名称</t>
  </si>
  <si>
    <t>金额</t>
  </si>
  <si>
    <t>总        计：</t>
  </si>
  <si>
    <t>201</t>
  </si>
  <si>
    <t>一般公共服务支出</t>
  </si>
  <si>
    <t xml:space="preserve">  20131</t>
  </si>
  <si>
    <t xml:space="preserve">  党委办公厅（室）及相关机构事务</t>
  </si>
  <si>
    <t xml:space="preserve">   2013150</t>
  </si>
  <si>
    <t xml:space="preserve">   事业运行</t>
  </si>
  <si>
    <t xml:space="preserve">   2013101</t>
  </si>
  <si>
    <t xml:space="preserve">   行政运行</t>
  </si>
  <si>
    <t xml:space="preserve">  20103</t>
  </si>
  <si>
    <t xml:space="preserve">  政府办公厅（室）及相关机构事务</t>
  </si>
  <si>
    <t xml:space="preserve">   2010301</t>
  </si>
  <si>
    <t xml:space="preserve">   2010306</t>
  </si>
  <si>
    <t xml:space="preserve">   政务公开审批</t>
  </si>
  <si>
    <t xml:space="preserve">   2010350</t>
  </si>
  <si>
    <t xml:space="preserve">   2010303</t>
  </si>
  <si>
    <t xml:space="preserve">   机关服务</t>
  </si>
  <si>
    <t xml:space="preserve">   2010399</t>
  </si>
  <si>
    <t xml:space="preserve">   其他政府办公厅（室）及相关机构事务支出</t>
  </si>
  <si>
    <t xml:space="preserve">  20132</t>
  </si>
  <si>
    <t xml:space="preserve">  组织事务</t>
  </si>
  <si>
    <t xml:space="preserve">   2013201</t>
  </si>
  <si>
    <t xml:space="preserve">   2013250</t>
  </si>
  <si>
    <t xml:space="preserve">   2013299</t>
  </si>
  <si>
    <t xml:space="preserve">   其他组织事务支出</t>
  </si>
  <si>
    <t xml:space="preserve">  20105</t>
  </si>
  <si>
    <t xml:space="preserve">  统计信息事务</t>
  </si>
  <si>
    <t xml:space="preserve">   2010501</t>
  </si>
  <si>
    <t xml:space="preserve">   2010502</t>
  </si>
  <si>
    <t xml:space="preserve">   一般行政管理事务</t>
  </si>
  <si>
    <t xml:space="preserve">  20199</t>
  </si>
  <si>
    <t xml:space="preserve">  其他一般公共服务支出</t>
  </si>
  <si>
    <t xml:space="preserve">   2019999</t>
  </si>
  <si>
    <t xml:space="preserve">   其他一般公共服务支出</t>
  </si>
  <si>
    <t xml:space="preserve">  20104</t>
  </si>
  <si>
    <t xml:space="preserve">  发展与改革事务</t>
  </si>
  <si>
    <t xml:space="preserve">   2010401</t>
  </si>
  <si>
    <t xml:space="preserve">  20129</t>
  </si>
  <si>
    <t xml:space="preserve">  群众团体事务</t>
  </si>
  <si>
    <t xml:space="preserve">   2012901</t>
  </si>
  <si>
    <t xml:space="preserve">   2012950</t>
  </si>
  <si>
    <t xml:space="preserve">   2012902</t>
  </si>
  <si>
    <t xml:space="preserve">  20113</t>
  </si>
  <si>
    <t xml:space="preserve">  商贸事务</t>
  </si>
  <si>
    <t xml:space="preserve">   2011301</t>
  </si>
  <si>
    <t xml:space="preserve">   2011399</t>
  </si>
  <si>
    <t xml:space="preserve">   其他商贸事务支出</t>
  </si>
  <si>
    <t xml:space="preserve">   2011304</t>
  </si>
  <si>
    <t xml:space="preserve">   对外贸易管理</t>
  </si>
  <si>
    <t xml:space="preserve">   2011350</t>
  </si>
  <si>
    <t xml:space="preserve">   2011308</t>
  </si>
  <si>
    <t xml:space="preserve">   招商引资</t>
  </si>
  <si>
    <t xml:space="preserve">  20140</t>
  </si>
  <si>
    <t xml:space="preserve">  信访事务</t>
  </si>
  <si>
    <t xml:space="preserve">   2014001</t>
  </si>
  <si>
    <t xml:space="preserve">  20106</t>
  </si>
  <si>
    <t xml:space="preserve">  财政事务</t>
  </si>
  <si>
    <t xml:space="preserve">   2010650</t>
  </si>
  <si>
    <t xml:space="preserve">   2010601</t>
  </si>
  <si>
    <t xml:space="preserve">   2010607</t>
  </si>
  <si>
    <t xml:space="preserve">   信息化建设</t>
  </si>
  <si>
    <t xml:space="preserve">   2010602</t>
  </si>
  <si>
    <t xml:space="preserve">   2010699</t>
  </si>
  <si>
    <t xml:space="preserve">   其他财政事务支出</t>
  </si>
  <si>
    <t xml:space="preserve">  20133</t>
  </si>
  <si>
    <t xml:space="preserve">  宣传事务</t>
  </si>
  <si>
    <t xml:space="preserve">   2013301</t>
  </si>
  <si>
    <t xml:space="preserve">   2013350</t>
  </si>
  <si>
    <t xml:space="preserve">   2013302</t>
  </si>
  <si>
    <t xml:space="preserve">  20126</t>
  </si>
  <si>
    <t xml:space="preserve">  档案事务</t>
  </si>
  <si>
    <t xml:space="preserve">   2012604</t>
  </si>
  <si>
    <t xml:space="preserve">   档案馆</t>
  </si>
  <si>
    <t xml:space="preserve">   2012601</t>
  </si>
  <si>
    <t xml:space="preserve">  20123</t>
  </si>
  <si>
    <t xml:space="preserve">  民族事务</t>
  </si>
  <si>
    <t xml:space="preserve">   2012350</t>
  </si>
  <si>
    <t xml:space="preserve">   2012304</t>
  </si>
  <si>
    <t xml:space="preserve">   民族工作专项</t>
  </si>
  <si>
    <t xml:space="preserve">  20101</t>
  </si>
  <si>
    <t xml:space="preserve">  人大事务</t>
  </si>
  <si>
    <t xml:space="preserve">   2010101</t>
  </si>
  <si>
    <t xml:space="preserve">  20111</t>
  </si>
  <si>
    <t xml:space="preserve">  纪检监察事务</t>
  </si>
  <si>
    <t xml:space="preserve">   2011101</t>
  </si>
  <si>
    <t xml:space="preserve">   2011102</t>
  </si>
  <si>
    <t xml:space="preserve">  20102</t>
  </si>
  <si>
    <t xml:space="preserve">  政协事务</t>
  </si>
  <si>
    <t xml:space="preserve">   2010201</t>
  </si>
  <si>
    <t xml:space="preserve">  20136</t>
  </si>
  <si>
    <t xml:space="preserve">  其他共产党事务支出</t>
  </si>
  <si>
    <t xml:space="preserve">   2013601</t>
  </si>
  <si>
    <t xml:space="preserve">   2013602</t>
  </si>
  <si>
    <t xml:space="preserve">  20139</t>
  </si>
  <si>
    <t xml:space="preserve">  社会工作事务</t>
  </si>
  <si>
    <t xml:space="preserve">   2013901</t>
  </si>
  <si>
    <t xml:space="preserve">  20108</t>
  </si>
  <si>
    <t xml:space="preserve">  审计事务</t>
  </si>
  <si>
    <t xml:space="preserve">   2010801</t>
  </si>
  <si>
    <t xml:space="preserve">  20138</t>
  </si>
  <si>
    <t xml:space="preserve">  市场监督管理事务</t>
  </si>
  <si>
    <t xml:space="preserve">   2013801</t>
  </si>
  <si>
    <t xml:space="preserve">   2013899</t>
  </si>
  <si>
    <t xml:space="preserve">   其他市场监督管理事务</t>
  </si>
  <si>
    <t xml:space="preserve">   2013812</t>
  </si>
  <si>
    <t xml:space="preserve">   药品事务</t>
  </si>
  <si>
    <t xml:space="preserve">   2013810</t>
  </si>
  <si>
    <t xml:space="preserve">   质量基础</t>
  </si>
  <si>
    <t xml:space="preserve">  20128</t>
  </si>
  <si>
    <t xml:space="preserve">  民主党派及工商联事务</t>
  </si>
  <si>
    <t xml:space="preserve">   2012801</t>
  </si>
  <si>
    <t xml:space="preserve">  20134</t>
  </si>
  <si>
    <t xml:space="preserve">  统战事务</t>
  </si>
  <si>
    <t xml:space="preserve">   2013401</t>
  </si>
  <si>
    <t xml:space="preserve">   2013404</t>
  </si>
  <si>
    <t xml:space="preserve">   宗教事务</t>
  </si>
  <si>
    <t>204</t>
  </si>
  <si>
    <t>公共安全支出</t>
  </si>
  <si>
    <t xml:space="preserve">  20499</t>
  </si>
  <si>
    <t xml:space="preserve">  其他公共安全支出</t>
  </si>
  <si>
    <t xml:space="preserve">   2049999</t>
  </si>
  <si>
    <t xml:space="preserve">   其他公共安全支出</t>
  </si>
  <si>
    <t xml:space="preserve">   2049902</t>
  </si>
  <si>
    <t xml:space="preserve">   国家司法救助支出</t>
  </si>
  <si>
    <t xml:space="preserve">  20402</t>
  </si>
  <si>
    <t xml:space="preserve">  公安</t>
  </si>
  <si>
    <t xml:space="preserve">   2040201</t>
  </si>
  <si>
    <t xml:space="preserve">   2040299</t>
  </si>
  <si>
    <t xml:space="preserve">   其他公安支出</t>
  </si>
  <si>
    <t xml:space="preserve">   2040220</t>
  </si>
  <si>
    <t xml:space="preserve">   执法办案</t>
  </si>
  <si>
    <t xml:space="preserve">   2040202</t>
  </si>
  <si>
    <t xml:space="preserve">  20406</t>
  </si>
  <si>
    <t xml:space="preserve">  司法</t>
  </si>
  <si>
    <t xml:space="preserve">   2040601</t>
  </si>
  <si>
    <t xml:space="preserve">   2040613</t>
  </si>
  <si>
    <t xml:space="preserve">   2040699</t>
  </si>
  <si>
    <t xml:space="preserve">   其他司法支出</t>
  </si>
  <si>
    <t xml:space="preserve">  20408</t>
  </si>
  <si>
    <t xml:space="preserve">  强制隔离戒毒</t>
  </si>
  <si>
    <t xml:space="preserve">   2040899</t>
  </si>
  <si>
    <t xml:space="preserve">   其他强制隔离戒毒支出</t>
  </si>
  <si>
    <t>205</t>
  </si>
  <si>
    <t>教育支出</t>
  </si>
  <si>
    <t xml:space="preserve">  20507</t>
  </si>
  <si>
    <t xml:space="preserve">  特殊教育</t>
  </si>
  <si>
    <t xml:space="preserve">   2050701</t>
  </si>
  <si>
    <t xml:space="preserve">   特殊学校教育</t>
  </si>
  <si>
    <t xml:space="preserve">  20502</t>
  </si>
  <si>
    <t xml:space="preserve">  普通教育</t>
  </si>
  <si>
    <t xml:space="preserve">   2050202</t>
  </si>
  <si>
    <t xml:space="preserve">   小学教育</t>
  </si>
  <si>
    <t xml:space="preserve">   2050203</t>
  </si>
  <si>
    <t xml:space="preserve">   初中教育</t>
  </si>
  <si>
    <t xml:space="preserve">   2050299</t>
  </si>
  <si>
    <t xml:space="preserve">   其他普通教育支出</t>
  </si>
  <si>
    <t xml:space="preserve">   2050201</t>
  </si>
  <si>
    <t xml:space="preserve">   学前教育</t>
  </si>
  <si>
    <t xml:space="preserve">   2050204</t>
  </si>
  <si>
    <t xml:space="preserve">   高中教育</t>
  </si>
  <si>
    <t xml:space="preserve">  20501</t>
  </si>
  <si>
    <t xml:space="preserve">  教育管理事务</t>
  </si>
  <si>
    <t xml:space="preserve">   2050199</t>
  </si>
  <si>
    <t xml:space="preserve">   其他教育管理事务支出</t>
  </si>
  <si>
    <t xml:space="preserve">   2050101</t>
  </si>
  <si>
    <t xml:space="preserve">  20504</t>
  </si>
  <si>
    <t xml:space="preserve">  成人教育</t>
  </si>
  <si>
    <t xml:space="preserve">   2050499</t>
  </si>
  <si>
    <t xml:space="preserve">   其他成人教育支出</t>
  </si>
  <si>
    <t xml:space="preserve">  20503</t>
  </si>
  <si>
    <t xml:space="preserve">  职业教育</t>
  </si>
  <si>
    <t xml:space="preserve">   2050302</t>
  </si>
  <si>
    <t xml:space="preserve">   中等职业教育</t>
  </si>
  <si>
    <t xml:space="preserve">   2050305</t>
  </si>
  <si>
    <t xml:space="preserve">   高等职业教育</t>
  </si>
  <si>
    <t>206</t>
  </si>
  <si>
    <t>科学技术支出</t>
  </si>
  <si>
    <t xml:space="preserve">  20601</t>
  </si>
  <si>
    <t xml:space="preserve">  科学技术管理事务</t>
  </si>
  <si>
    <t xml:space="preserve">   2060101</t>
  </si>
  <si>
    <t xml:space="preserve">  20607</t>
  </si>
  <si>
    <t xml:space="preserve">  科学技术普及</t>
  </si>
  <si>
    <t xml:space="preserve">   2060701</t>
  </si>
  <si>
    <t xml:space="preserve">   机构运行</t>
  </si>
  <si>
    <t xml:space="preserve">  20604</t>
  </si>
  <si>
    <t xml:space="preserve">  技术研究与开发</t>
  </si>
  <si>
    <t xml:space="preserve">   2060404</t>
  </si>
  <si>
    <t xml:space="preserve">   科技成果转化与扩散</t>
  </si>
  <si>
    <t xml:space="preserve">  20605</t>
  </si>
  <si>
    <t xml:space="preserve">  科技条件与服务</t>
  </si>
  <si>
    <t xml:space="preserve">   2060599</t>
  </si>
  <si>
    <t xml:space="preserve">   其他科技条件与服务支出</t>
  </si>
  <si>
    <t>207</t>
  </si>
  <si>
    <t>文化旅游体育与传媒支出</t>
  </si>
  <si>
    <t xml:space="preserve">  20701</t>
  </si>
  <si>
    <t xml:space="preserve">  文化和旅游</t>
  </si>
  <si>
    <t xml:space="preserve">   2070101</t>
  </si>
  <si>
    <t xml:space="preserve">   2070105</t>
  </si>
  <si>
    <t xml:space="preserve">   文化展示及纪念机构</t>
  </si>
  <si>
    <t xml:space="preserve">   2070114</t>
  </si>
  <si>
    <t xml:space="preserve">   文化和旅游管理事务</t>
  </si>
  <si>
    <t xml:space="preserve">   2070104</t>
  </si>
  <si>
    <t xml:space="preserve">   图书馆</t>
  </si>
  <si>
    <t xml:space="preserve">   2070109</t>
  </si>
  <si>
    <t xml:space="preserve">   群众文化</t>
  </si>
  <si>
    <t xml:space="preserve">   2070112</t>
  </si>
  <si>
    <t xml:space="preserve">   文化和旅游市场管理</t>
  </si>
  <si>
    <t xml:space="preserve">   2070107</t>
  </si>
  <si>
    <t xml:space="preserve">   艺术表演团体</t>
  </si>
  <si>
    <t xml:space="preserve">   2070199</t>
  </si>
  <si>
    <t xml:space="preserve">   其他文化和旅游支出</t>
  </si>
  <si>
    <t xml:space="preserve">   2070111</t>
  </si>
  <si>
    <t xml:space="preserve">   文化创作与保护</t>
  </si>
  <si>
    <t xml:space="preserve">  20708</t>
  </si>
  <si>
    <t xml:space="preserve">  广播电视</t>
  </si>
  <si>
    <t xml:space="preserve">   2070899</t>
  </si>
  <si>
    <t xml:space="preserve">   其他广播电视支出</t>
  </si>
  <si>
    <t xml:space="preserve">   2070808</t>
  </si>
  <si>
    <t xml:space="preserve">   广播电视事务</t>
  </si>
  <si>
    <t xml:space="preserve">  20702</t>
  </si>
  <si>
    <t xml:space="preserve">  文物</t>
  </si>
  <si>
    <t xml:space="preserve">   2070204</t>
  </si>
  <si>
    <t xml:space="preserve">   文物保护</t>
  </si>
  <si>
    <t xml:space="preserve">   2070299</t>
  </si>
  <si>
    <t xml:space="preserve">   其他文物支出</t>
  </si>
  <si>
    <t xml:space="preserve">  20706</t>
  </si>
  <si>
    <t xml:space="preserve">  新闻出版电影</t>
  </si>
  <si>
    <t xml:space="preserve">   2070607</t>
  </si>
  <si>
    <t xml:space="preserve">   电影</t>
  </si>
  <si>
    <t xml:space="preserve">  20703</t>
  </si>
  <si>
    <t xml:space="preserve">  体育</t>
  </si>
  <si>
    <t xml:space="preserve">   2070307</t>
  </si>
  <si>
    <t xml:space="preserve">   体育场馆</t>
  </si>
  <si>
    <t xml:space="preserve">  20799</t>
  </si>
  <si>
    <t xml:space="preserve">  其他文化旅游体育与传媒支出</t>
  </si>
  <si>
    <t xml:space="preserve">   2079999</t>
  </si>
  <si>
    <t xml:space="preserve">   其他文化旅游体育与传媒支出</t>
  </si>
  <si>
    <t>208</t>
  </si>
  <si>
    <t>社会保障和就业支出</t>
  </si>
  <si>
    <t xml:space="preserve">  20899</t>
  </si>
  <si>
    <t xml:space="preserve">  其他社会保障和就业支出</t>
  </si>
  <si>
    <t xml:space="preserve">   2089999</t>
  </si>
  <si>
    <t xml:space="preserve">   其他社会保障和就业支出</t>
  </si>
  <si>
    <t xml:space="preserve">  20802</t>
  </si>
  <si>
    <t xml:space="preserve">  民政管理事务</t>
  </si>
  <si>
    <t xml:space="preserve">   2080201</t>
  </si>
  <si>
    <t xml:space="preserve">   2080299</t>
  </si>
  <si>
    <t xml:space="preserve">   其他民政管理事务支出</t>
  </si>
  <si>
    <t xml:space="preserve">  20805</t>
  </si>
  <si>
    <t xml:space="preserve">  行政事业单位养老支出</t>
  </si>
  <si>
    <t xml:space="preserve">   2080505</t>
  </si>
  <si>
    <t xml:space="preserve">   机关事业单位基本养老保险缴费支出</t>
  </si>
  <si>
    <t xml:space="preserve">   2080506</t>
  </si>
  <si>
    <t xml:space="preserve">   机关事业单位职业年金缴费支出</t>
  </si>
  <si>
    <t xml:space="preserve">   2080599</t>
  </si>
  <si>
    <t xml:space="preserve">   其他行政事业单位养老支出</t>
  </si>
  <si>
    <t xml:space="preserve">   2080507</t>
  </si>
  <si>
    <t xml:space="preserve">   对机关事业单位基本养老保险基金的补助</t>
  </si>
  <si>
    <t xml:space="preserve">  20811</t>
  </si>
  <si>
    <t xml:space="preserve">  残疾人事业</t>
  </si>
  <si>
    <t xml:space="preserve">   2081104</t>
  </si>
  <si>
    <t xml:space="preserve">   残疾人康复</t>
  </si>
  <si>
    <t xml:space="preserve">   2081199</t>
  </si>
  <si>
    <t xml:space="preserve">   其他残疾人事业支出</t>
  </si>
  <si>
    <t xml:space="preserve">   2081107</t>
  </si>
  <si>
    <t xml:space="preserve">   残疾人生活和护理补贴</t>
  </si>
  <si>
    <t xml:space="preserve">   2081105</t>
  </si>
  <si>
    <t xml:space="preserve">   残疾人就业</t>
  </si>
  <si>
    <t xml:space="preserve">   2081101</t>
  </si>
  <si>
    <t xml:space="preserve">  20828</t>
  </si>
  <si>
    <t xml:space="preserve">  退役军人管理事务</t>
  </si>
  <si>
    <t xml:space="preserve">   2082801</t>
  </si>
  <si>
    <t xml:space="preserve">   2082850</t>
  </si>
  <si>
    <t xml:space="preserve">   2082899</t>
  </si>
  <si>
    <t xml:space="preserve">   其他退役军人事务管理支出</t>
  </si>
  <si>
    <t xml:space="preserve">  20821</t>
  </si>
  <si>
    <t xml:space="preserve">  特困人员救助供养</t>
  </si>
  <si>
    <t xml:space="preserve">   2082102</t>
  </si>
  <si>
    <t xml:space="preserve">   农村特困人员救助供养支出</t>
  </si>
  <si>
    <t xml:space="preserve">  20801</t>
  </si>
  <si>
    <t xml:space="preserve">  人力资源和社会保障管理事务</t>
  </si>
  <si>
    <t xml:space="preserve">   2080101</t>
  </si>
  <si>
    <t xml:space="preserve">   2080109</t>
  </si>
  <si>
    <t xml:space="preserve">   社会保险经办机构</t>
  </si>
  <si>
    <t xml:space="preserve">   2080150</t>
  </si>
  <si>
    <t xml:space="preserve">   2080199</t>
  </si>
  <si>
    <t xml:space="preserve">   其他人力资源和社会保障管理事务支出</t>
  </si>
  <si>
    <t xml:space="preserve">  20809</t>
  </si>
  <si>
    <t xml:space="preserve">  退役安置</t>
  </si>
  <si>
    <t xml:space="preserve">   2080999</t>
  </si>
  <si>
    <t xml:space="preserve">   其他退役安置支出</t>
  </si>
  <si>
    <t xml:space="preserve">   2080901</t>
  </si>
  <si>
    <t xml:space="preserve">   退役士兵安置</t>
  </si>
  <si>
    <t xml:space="preserve">   2080905</t>
  </si>
  <si>
    <t xml:space="preserve">   军队转业干部安置</t>
  </si>
  <si>
    <t xml:space="preserve">   2080902</t>
  </si>
  <si>
    <t xml:space="preserve">   军队移交政府的离退休人员安置</t>
  </si>
  <si>
    <t xml:space="preserve">  20826</t>
  </si>
  <si>
    <t xml:space="preserve">  财政对基本养老保险基金的补助</t>
  </si>
  <si>
    <t xml:space="preserve">   2082602</t>
  </si>
  <si>
    <t xml:space="preserve">   财政对城乡居民基本养老保险基金的补助</t>
  </si>
  <si>
    <t xml:space="preserve">   2082601</t>
  </si>
  <si>
    <t xml:space="preserve">   财政对企业职工基本养老保险基金的补助</t>
  </si>
  <si>
    <t xml:space="preserve">  20808</t>
  </si>
  <si>
    <t xml:space="preserve">  抚恤</t>
  </si>
  <si>
    <t xml:space="preserve">   2080899</t>
  </si>
  <si>
    <t xml:space="preserve">   其他优抚支出</t>
  </si>
  <si>
    <t xml:space="preserve">   2080805</t>
  </si>
  <si>
    <t xml:space="preserve">   义务兵优待</t>
  </si>
  <si>
    <t xml:space="preserve">   2080802</t>
  </si>
  <si>
    <t xml:space="preserve">   伤残抚恤</t>
  </si>
  <si>
    <t xml:space="preserve">  20820</t>
  </si>
  <si>
    <t xml:space="preserve">  临时救助</t>
  </si>
  <si>
    <t xml:space="preserve">   2082001</t>
  </si>
  <si>
    <t xml:space="preserve">   临时救助支出</t>
  </si>
  <si>
    <t xml:space="preserve">   2082002</t>
  </si>
  <si>
    <t xml:space="preserve">   流浪乞讨人员救助支出</t>
  </si>
  <si>
    <t xml:space="preserve">  20810</t>
  </si>
  <si>
    <t xml:space="preserve">  社会福利</t>
  </si>
  <si>
    <t xml:space="preserve">   2081005</t>
  </si>
  <si>
    <t xml:space="preserve">   社会福利事业单位</t>
  </si>
  <si>
    <t xml:space="preserve">   2081006</t>
  </si>
  <si>
    <t xml:space="preserve">   养老服务</t>
  </si>
  <si>
    <t xml:space="preserve">   2081099</t>
  </si>
  <si>
    <t xml:space="preserve">   其他社会福利支出</t>
  </si>
  <si>
    <t xml:space="preserve">   2081004</t>
  </si>
  <si>
    <t xml:space="preserve">   殡葬</t>
  </si>
  <si>
    <t xml:space="preserve">   2081002</t>
  </si>
  <si>
    <t xml:space="preserve">   老年福利</t>
  </si>
  <si>
    <t xml:space="preserve">   2081001</t>
  </si>
  <si>
    <t xml:space="preserve">   儿童福利</t>
  </si>
  <si>
    <t xml:space="preserve">  20819</t>
  </si>
  <si>
    <t xml:space="preserve">  最低生活保障</t>
  </si>
  <si>
    <t xml:space="preserve">   2081902</t>
  </si>
  <si>
    <t xml:space="preserve">   农村最低生活保障金支出</t>
  </si>
  <si>
    <t xml:space="preserve">   2081901</t>
  </si>
  <si>
    <t xml:space="preserve">   城市最低生活保障金支出</t>
  </si>
  <si>
    <t xml:space="preserve">  20825</t>
  </si>
  <si>
    <t xml:space="preserve">  其他生活救助</t>
  </si>
  <si>
    <t xml:space="preserve">   2082502</t>
  </si>
  <si>
    <t xml:space="preserve">   其他农村生活救助</t>
  </si>
  <si>
    <t xml:space="preserve">   2082501</t>
  </si>
  <si>
    <t xml:space="preserve">   其他城市生活救助</t>
  </si>
  <si>
    <t xml:space="preserve">  20807</t>
  </si>
  <si>
    <t xml:space="preserve">  就业补助</t>
  </si>
  <si>
    <t xml:space="preserve">   2080799</t>
  </si>
  <si>
    <t xml:space="preserve">   其他就业补助支出</t>
  </si>
  <si>
    <t>210</t>
  </si>
  <si>
    <t>卫生健康支出</t>
  </si>
  <si>
    <t xml:space="preserve">  21001</t>
  </si>
  <si>
    <t xml:space="preserve">  卫生健康管理事务</t>
  </si>
  <si>
    <t xml:space="preserve">   2100199</t>
  </si>
  <si>
    <t xml:space="preserve">   其他卫生健康管理事务支出</t>
  </si>
  <si>
    <t xml:space="preserve">   2100101</t>
  </si>
  <si>
    <t xml:space="preserve">  21003</t>
  </si>
  <si>
    <t xml:space="preserve">  基层医疗卫生机构</t>
  </si>
  <si>
    <t xml:space="preserve">   2100302</t>
  </si>
  <si>
    <t xml:space="preserve">   乡镇卫生院</t>
  </si>
  <si>
    <t xml:space="preserve">   2100399</t>
  </si>
  <si>
    <t xml:space="preserve">   其他基层医疗卫生机构支出</t>
  </si>
  <si>
    <t xml:space="preserve">  21002</t>
  </si>
  <si>
    <t xml:space="preserve">  公立医院</t>
  </si>
  <si>
    <t xml:space="preserve">   2100208</t>
  </si>
  <si>
    <t xml:space="preserve">   其他专科医院</t>
  </si>
  <si>
    <t xml:space="preserve">   2100201</t>
  </si>
  <si>
    <t xml:space="preserve">   综合医院</t>
  </si>
  <si>
    <t xml:space="preserve">   2100205</t>
  </si>
  <si>
    <t xml:space="preserve">   精神病医院</t>
  </si>
  <si>
    <t xml:space="preserve">   2100206</t>
  </si>
  <si>
    <t xml:space="preserve">   妇幼保健医院</t>
  </si>
  <si>
    <t xml:space="preserve">   2100202</t>
  </si>
  <si>
    <t xml:space="preserve">   中医（民族）医院</t>
  </si>
  <si>
    <t xml:space="preserve">   2100299</t>
  </si>
  <si>
    <t xml:space="preserve">   其他公立医院支出</t>
  </si>
  <si>
    <t xml:space="preserve">  21011</t>
  </si>
  <si>
    <t xml:space="preserve">  行政事业单位医疗</t>
  </si>
  <si>
    <t xml:space="preserve">   2101102</t>
  </si>
  <si>
    <t xml:space="preserve">   事业单位医疗</t>
  </si>
  <si>
    <t xml:space="preserve">   2101101</t>
  </si>
  <si>
    <t xml:space="preserve">   行政单位医疗</t>
  </si>
  <si>
    <t xml:space="preserve">   2101199</t>
  </si>
  <si>
    <t xml:space="preserve">   其他行政事业单位医疗支出</t>
  </si>
  <si>
    <t xml:space="preserve">  21004</t>
  </si>
  <si>
    <t xml:space="preserve">  公共卫生</t>
  </si>
  <si>
    <t xml:space="preserve">   2100401</t>
  </si>
  <si>
    <t xml:space="preserve">   疾病预防控制机构</t>
  </si>
  <si>
    <t xml:space="preserve">   2100402</t>
  </si>
  <si>
    <t xml:space="preserve">   卫生监督机构</t>
  </si>
  <si>
    <t xml:space="preserve">   2100408</t>
  </si>
  <si>
    <t xml:space="preserve">   基本公共卫生服务</t>
  </si>
  <si>
    <t xml:space="preserve">   2100409</t>
  </si>
  <si>
    <t xml:space="preserve">   重大公共卫生服务</t>
  </si>
  <si>
    <t xml:space="preserve">   2100499</t>
  </si>
  <si>
    <t xml:space="preserve">   其他公共卫生支出</t>
  </si>
  <si>
    <t xml:space="preserve">  21012</t>
  </si>
  <si>
    <t xml:space="preserve">  财政对基本医疗保险基金的补助</t>
  </si>
  <si>
    <t xml:space="preserve">   2101202</t>
  </si>
  <si>
    <t xml:space="preserve">   财政对城乡居民基本医疗保险基金的补助</t>
  </si>
  <si>
    <t xml:space="preserve">   2101299</t>
  </si>
  <si>
    <t xml:space="preserve">   财政对其他基本医疗保险基金的补助</t>
  </si>
  <si>
    <t xml:space="preserve">  21015</t>
  </si>
  <si>
    <t xml:space="preserve">  医疗保障管理事务</t>
  </si>
  <si>
    <t xml:space="preserve">   2101501</t>
  </si>
  <si>
    <t xml:space="preserve">   2101599</t>
  </si>
  <si>
    <t xml:space="preserve">   其他医疗保障管理事务支出</t>
  </si>
  <si>
    <t xml:space="preserve">  21007</t>
  </si>
  <si>
    <t xml:space="preserve">  计划生育事务</t>
  </si>
  <si>
    <t xml:space="preserve">   2100717</t>
  </si>
  <si>
    <t xml:space="preserve">   计划生育服务</t>
  </si>
  <si>
    <t xml:space="preserve">  21013</t>
  </si>
  <si>
    <t xml:space="preserve">  医疗救助</t>
  </si>
  <si>
    <t xml:space="preserve">   2101399</t>
  </si>
  <si>
    <t xml:space="preserve">   其他医疗救助支出</t>
  </si>
  <si>
    <t xml:space="preserve">   2101301</t>
  </si>
  <si>
    <t xml:space="preserve">   城乡医疗救助</t>
  </si>
  <si>
    <t xml:space="preserve">  21017</t>
  </si>
  <si>
    <t xml:space="preserve">  中医药事务</t>
  </si>
  <si>
    <t xml:space="preserve">   2101704</t>
  </si>
  <si>
    <t xml:space="preserve">   中医（民族医）药专项</t>
  </si>
  <si>
    <t xml:space="preserve">  21099</t>
  </si>
  <si>
    <t xml:space="preserve">  其他卫生健康支出</t>
  </si>
  <si>
    <t xml:space="preserve">   2109999</t>
  </si>
  <si>
    <t xml:space="preserve">   其他卫生健康支出</t>
  </si>
  <si>
    <t>212</t>
  </si>
  <si>
    <t>城乡社区支出</t>
  </si>
  <si>
    <t xml:space="preserve">  21205</t>
  </si>
  <si>
    <t xml:space="preserve">  城乡社区环境卫生</t>
  </si>
  <si>
    <t xml:space="preserve">   2120501</t>
  </si>
  <si>
    <t xml:space="preserve">   城乡社区环境卫生</t>
  </si>
  <si>
    <t xml:space="preserve">  21201</t>
  </si>
  <si>
    <t xml:space="preserve">  城乡社区管理事务</t>
  </si>
  <si>
    <t xml:space="preserve">   2120102</t>
  </si>
  <si>
    <t xml:space="preserve">   2120104</t>
  </si>
  <si>
    <t xml:space="preserve">   城管执法</t>
  </si>
  <si>
    <t xml:space="preserve">   2120105</t>
  </si>
  <si>
    <t xml:space="preserve">   工程建设标准规范编制与监管</t>
  </si>
  <si>
    <t xml:space="preserve">   2120101</t>
  </si>
  <si>
    <t xml:space="preserve">  21203</t>
  </si>
  <si>
    <t xml:space="preserve">  城乡社区公共设施</t>
  </si>
  <si>
    <t xml:space="preserve">   2120303</t>
  </si>
  <si>
    <t xml:space="preserve">   小城镇基础设施建设</t>
  </si>
  <si>
    <t xml:space="preserve">   2120399</t>
  </si>
  <si>
    <t xml:space="preserve">   其他城乡社区公共设施支出</t>
  </si>
  <si>
    <t xml:space="preserve">  21202</t>
  </si>
  <si>
    <t xml:space="preserve">  城乡社区规划与管理</t>
  </si>
  <si>
    <t xml:space="preserve">   2120201</t>
  </si>
  <si>
    <t xml:space="preserve">   城乡社区规划与管理</t>
  </si>
  <si>
    <t xml:space="preserve">  21299</t>
  </si>
  <si>
    <t xml:space="preserve">  其他城乡社区支出</t>
  </si>
  <si>
    <t xml:space="preserve">   2129999</t>
  </si>
  <si>
    <t xml:space="preserve">   其他城乡社区支出</t>
  </si>
  <si>
    <t>221</t>
  </si>
  <si>
    <t>住房保障支出</t>
  </si>
  <si>
    <t xml:space="preserve">  22102</t>
  </si>
  <si>
    <t xml:space="preserve">  住房改革支出</t>
  </si>
  <si>
    <t xml:space="preserve">   2210201</t>
  </si>
  <si>
    <t xml:space="preserve">   住房公积金</t>
  </si>
  <si>
    <t xml:space="preserve">  22101</t>
  </si>
  <si>
    <t xml:space="preserve">  保障性安居工程支出</t>
  </si>
  <si>
    <t xml:space="preserve">   2210199</t>
  </si>
  <si>
    <t xml:space="preserve">   其他保障性安居工程支出</t>
  </si>
  <si>
    <t xml:space="preserve">   2210108</t>
  </si>
  <si>
    <t xml:space="preserve">   老旧小区改造</t>
  </si>
  <si>
    <t xml:space="preserve">   2210105</t>
  </si>
  <si>
    <t xml:space="preserve">   农村危房改造</t>
  </si>
  <si>
    <t xml:space="preserve">   2210103</t>
  </si>
  <si>
    <t xml:space="preserve">   棚户区改造</t>
  </si>
  <si>
    <t>220</t>
  </si>
  <si>
    <t>自然资源海洋气象等支出</t>
  </si>
  <si>
    <t xml:space="preserve">  22001</t>
  </si>
  <si>
    <t xml:space="preserve">  自然资源事务</t>
  </si>
  <si>
    <t xml:space="preserve">   2200199</t>
  </si>
  <si>
    <t xml:space="preserve">   其他自然资源事务支出</t>
  </si>
  <si>
    <t xml:space="preserve">   2200104</t>
  </si>
  <si>
    <t xml:space="preserve">   自然资源规划及管理</t>
  </si>
  <si>
    <t xml:space="preserve">   2200150</t>
  </si>
  <si>
    <t xml:space="preserve">   2200109</t>
  </si>
  <si>
    <t xml:space="preserve">   自然资源调查与确权登记</t>
  </si>
  <si>
    <t xml:space="preserve">   2200101</t>
  </si>
  <si>
    <t xml:space="preserve">   2200106</t>
  </si>
  <si>
    <t xml:space="preserve">   自然资源利用与保护</t>
  </si>
  <si>
    <t>213</t>
  </si>
  <si>
    <t>农林水支出</t>
  </si>
  <si>
    <t xml:space="preserve">  21303</t>
  </si>
  <si>
    <t xml:space="preserve">  水利</t>
  </si>
  <si>
    <t xml:space="preserve">   2130334</t>
  </si>
  <si>
    <t xml:space="preserve">   水利建设征地及移民支出</t>
  </si>
  <si>
    <t xml:space="preserve">   2130399</t>
  </si>
  <si>
    <t xml:space="preserve">   其他水利支出</t>
  </si>
  <si>
    <t xml:space="preserve">   2130301</t>
  </si>
  <si>
    <t xml:space="preserve">   2130313</t>
  </si>
  <si>
    <t xml:space="preserve">   水文测报</t>
  </si>
  <si>
    <t xml:space="preserve">   2130306</t>
  </si>
  <si>
    <t xml:space="preserve">   水利工程运行与维护</t>
  </si>
  <si>
    <t xml:space="preserve">   2130302</t>
  </si>
  <si>
    <t xml:space="preserve">   2130304</t>
  </si>
  <si>
    <t xml:space="preserve">   水利行业业务管理</t>
  </si>
  <si>
    <t xml:space="preserve">   2130321</t>
  </si>
  <si>
    <t xml:space="preserve">   大中型水库移民后期扶持专项支出</t>
  </si>
  <si>
    <t xml:space="preserve">   2130305</t>
  </si>
  <si>
    <t xml:space="preserve">   水利工程建设</t>
  </si>
  <si>
    <t xml:space="preserve">   2130314</t>
  </si>
  <si>
    <t xml:space="preserve">   防汛</t>
  </si>
  <si>
    <t xml:space="preserve">  21301</t>
  </si>
  <si>
    <t xml:space="preserve">  农业农村</t>
  </si>
  <si>
    <t xml:space="preserve">   2130104</t>
  </si>
  <si>
    <t xml:space="preserve">   2130101</t>
  </si>
  <si>
    <t xml:space="preserve">   2130199</t>
  </si>
  <si>
    <t xml:space="preserve">   其他农业农村支出</t>
  </si>
  <si>
    <t xml:space="preserve">   2130109</t>
  </si>
  <si>
    <t xml:space="preserve">   农产品质量安全</t>
  </si>
  <si>
    <t xml:space="preserve">   2130148</t>
  </si>
  <si>
    <t xml:space="preserve">   渔业发展</t>
  </si>
  <si>
    <t xml:space="preserve">   2130126</t>
  </si>
  <si>
    <t xml:space="preserve">   农村社会事业</t>
  </si>
  <si>
    <t xml:space="preserve">   2130108</t>
  </si>
  <si>
    <t xml:space="preserve">   病虫害控制</t>
  </si>
  <si>
    <t xml:space="preserve">   2130124</t>
  </si>
  <si>
    <t xml:space="preserve">   农村合作经济</t>
  </si>
  <si>
    <t xml:space="preserve">   2130122</t>
  </si>
  <si>
    <t xml:space="preserve">   农业生产发展</t>
  </si>
  <si>
    <t xml:space="preserve">   2130153</t>
  </si>
  <si>
    <t xml:space="preserve">   耕地建设与利用</t>
  </si>
  <si>
    <t xml:space="preserve">   2130121</t>
  </si>
  <si>
    <t xml:space="preserve">   农业结构调整补贴</t>
  </si>
  <si>
    <t xml:space="preserve">   2130106</t>
  </si>
  <si>
    <t xml:space="preserve">   科技转化与推广服务</t>
  </si>
  <si>
    <t xml:space="preserve">   2130119</t>
  </si>
  <si>
    <t xml:space="preserve">   防灾救灾</t>
  </si>
  <si>
    <t xml:space="preserve">   2130120</t>
  </si>
  <si>
    <t xml:space="preserve">   稳定农民收入补贴</t>
  </si>
  <si>
    <t xml:space="preserve">   2130135</t>
  </si>
  <si>
    <t xml:space="preserve">   农业生态资源保护</t>
  </si>
  <si>
    <t xml:space="preserve">  21302</t>
  </si>
  <si>
    <t xml:space="preserve">  林业和草原</t>
  </si>
  <si>
    <t xml:space="preserve">   2130204</t>
  </si>
  <si>
    <t xml:space="preserve">   事业机构</t>
  </si>
  <si>
    <t xml:space="preserve">   2130201</t>
  </si>
  <si>
    <t xml:space="preserve">   2130207</t>
  </si>
  <si>
    <t xml:space="preserve">   森林资源管理</t>
  </si>
  <si>
    <t xml:space="preserve">   2130299</t>
  </si>
  <si>
    <t xml:space="preserve">   其他林业和草原支出</t>
  </si>
  <si>
    <t xml:space="preserve">   2130205</t>
  </si>
  <si>
    <t xml:space="preserve">   森林资源培育</t>
  </si>
  <si>
    <t xml:space="preserve">   2130234</t>
  </si>
  <si>
    <t xml:space="preserve">   林业草原防灾减灾</t>
  </si>
  <si>
    <t xml:space="preserve">  21308</t>
  </si>
  <si>
    <t xml:space="preserve">  普惠金融发展支出</t>
  </si>
  <si>
    <t xml:space="preserve">   2130804</t>
  </si>
  <si>
    <t xml:space="preserve">   创业担保贷款贴息及奖补</t>
  </si>
  <si>
    <t xml:space="preserve">   2130803</t>
  </si>
  <si>
    <t xml:space="preserve">   农业保险保费补贴</t>
  </si>
  <si>
    <t xml:space="preserve">   2130899</t>
  </si>
  <si>
    <t xml:space="preserve">   其他普惠金融发展支出</t>
  </si>
  <si>
    <t xml:space="preserve">  21307</t>
  </si>
  <si>
    <t xml:space="preserve">  农村综合改革</t>
  </si>
  <si>
    <t xml:space="preserve">   2130705</t>
  </si>
  <si>
    <t xml:space="preserve">   对村民委员会和村党支部的补助</t>
  </si>
  <si>
    <t xml:space="preserve">   2130701</t>
  </si>
  <si>
    <t xml:space="preserve">   对村级公益事业建设的补助</t>
  </si>
  <si>
    <t xml:space="preserve">   2130707</t>
  </si>
  <si>
    <t xml:space="preserve">   农村综合改革示范试点补助</t>
  </si>
  <si>
    <t xml:space="preserve">  21399</t>
  </si>
  <si>
    <t xml:space="preserve">  其他农林水支出</t>
  </si>
  <si>
    <t xml:space="preserve">   2139999</t>
  </si>
  <si>
    <t xml:space="preserve">   其他农林水支出</t>
  </si>
  <si>
    <t xml:space="preserve">  21309</t>
  </si>
  <si>
    <t xml:space="preserve">  目标价格补贴</t>
  </si>
  <si>
    <t xml:space="preserve">   2130999</t>
  </si>
  <si>
    <t xml:space="preserve">   其他目标价格补贴</t>
  </si>
  <si>
    <t xml:space="preserve">  21305</t>
  </si>
  <si>
    <t xml:space="preserve">  巩固脱贫攻坚成果衔接乡村振兴</t>
  </si>
  <si>
    <t xml:space="preserve">   2130599</t>
  </si>
  <si>
    <t xml:space="preserve">   其他巩固脱贫攻坚成果衔接乡村振兴支出</t>
  </si>
  <si>
    <t>214</t>
  </si>
  <si>
    <t>交通运输支出</t>
  </si>
  <si>
    <t xml:space="preserve">  21401</t>
  </si>
  <si>
    <t xml:space="preserve">  公路水路运输</t>
  </si>
  <si>
    <t xml:space="preserve">   2140106</t>
  </si>
  <si>
    <t xml:space="preserve">   公路养护</t>
  </si>
  <si>
    <t xml:space="preserve">   2140199</t>
  </si>
  <si>
    <t xml:space="preserve">   其他公路水路运输支出</t>
  </si>
  <si>
    <t xml:space="preserve">   2140112</t>
  </si>
  <si>
    <t xml:space="preserve">   公路运输管理</t>
  </si>
  <si>
    <t xml:space="preserve">   2140101</t>
  </si>
  <si>
    <t xml:space="preserve">   2140136</t>
  </si>
  <si>
    <t xml:space="preserve">   水路运输管理支出</t>
  </si>
  <si>
    <t xml:space="preserve">  21499</t>
  </si>
  <si>
    <t xml:space="preserve">  其他交通运输支出</t>
  </si>
  <si>
    <t xml:space="preserve">   2149999</t>
  </si>
  <si>
    <t xml:space="preserve">   其他交通运输支出</t>
  </si>
  <si>
    <t>215</t>
  </si>
  <si>
    <t>资源勘探工业信息等支出</t>
  </si>
  <si>
    <t xml:space="preserve">  21505</t>
  </si>
  <si>
    <t xml:space="preserve">  工业和信息产业</t>
  </si>
  <si>
    <t xml:space="preserve">   2150550</t>
  </si>
  <si>
    <t xml:space="preserve">   2150501</t>
  </si>
  <si>
    <t xml:space="preserve">   2150599</t>
  </si>
  <si>
    <t xml:space="preserve">   其他工业和信息产业支出</t>
  </si>
  <si>
    <t xml:space="preserve">  21501</t>
  </si>
  <si>
    <t xml:space="preserve">  资源勘探开发</t>
  </si>
  <si>
    <t xml:space="preserve">   2150101</t>
  </si>
  <si>
    <t xml:space="preserve">  21508</t>
  </si>
  <si>
    <t xml:space="preserve">  支持中小企业发展和管理支出</t>
  </si>
  <si>
    <t xml:space="preserve">   2150899</t>
  </si>
  <si>
    <t xml:space="preserve">   其他支持中小企业发展和管理支出</t>
  </si>
  <si>
    <t xml:space="preserve">   2150805</t>
  </si>
  <si>
    <t xml:space="preserve">   中小企业发展专项</t>
  </si>
  <si>
    <t xml:space="preserve">  21502</t>
  </si>
  <si>
    <t xml:space="preserve">  制造业</t>
  </si>
  <si>
    <t xml:space="preserve">   2150299</t>
  </si>
  <si>
    <t xml:space="preserve">   其他制造业支出</t>
  </si>
  <si>
    <t xml:space="preserve">  21599</t>
  </si>
  <si>
    <t xml:space="preserve">  其他资源勘探工业信息等支出</t>
  </si>
  <si>
    <t xml:space="preserve">   2159999</t>
  </si>
  <si>
    <t xml:space="preserve">   其他资源勘探工业信息等支出</t>
  </si>
  <si>
    <t>216</t>
  </si>
  <si>
    <t>商业服务业等支出</t>
  </si>
  <si>
    <t xml:space="preserve">  21602</t>
  </si>
  <si>
    <t xml:space="preserve">  商业流通事务</t>
  </si>
  <si>
    <t xml:space="preserve">   2160250</t>
  </si>
  <si>
    <t xml:space="preserve">   2160299</t>
  </si>
  <si>
    <t xml:space="preserve">   其他商业流通事务支出</t>
  </si>
  <si>
    <t xml:space="preserve">  21606</t>
  </si>
  <si>
    <t xml:space="preserve">  涉外发展服务支出</t>
  </si>
  <si>
    <t xml:space="preserve">   2160699</t>
  </si>
  <si>
    <t xml:space="preserve">   其他涉外发展服务支出</t>
  </si>
  <si>
    <t>224</t>
  </si>
  <si>
    <t>灾害防治及应急管理支出</t>
  </si>
  <si>
    <t xml:space="preserve">  22401</t>
  </si>
  <si>
    <t xml:space="preserve">  应急管理事务</t>
  </si>
  <si>
    <t xml:space="preserve">   2240101</t>
  </si>
  <si>
    <t xml:space="preserve">   2240199</t>
  </si>
  <si>
    <t xml:space="preserve">   其他应急管理支出</t>
  </si>
  <si>
    <t xml:space="preserve">  22402</t>
  </si>
  <si>
    <t xml:space="preserve">  消防救援事务</t>
  </si>
  <si>
    <t xml:space="preserve">   2240299</t>
  </si>
  <si>
    <t xml:space="preserve">   其他消防救援事务支出</t>
  </si>
  <si>
    <t xml:space="preserve">  22499</t>
  </si>
  <si>
    <t xml:space="preserve">  其他灾害防治及应急管理支出</t>
  </si>
  <si>
    <t xml:space="preserve">   2249999</t>
  </si>
  <si>
    <t xml:space="preserve">   其他灾害防治及应急管理支出</t>
  </si>
  <si>
    <t xml:space="preserve">  22407</t>
  </si>
  <si>
    <t xml:space="preserve">  自然灾害救灾及恢复重建支出</t>
  </si>
  <si>
    <t xml:space="preserve">   2240799</t>
  </si>
  <si>
    <t xml:space="preserve">   其他自然灾害救灾及恢复重建支出</t>
  </si>
  <si>
    <t xml:space="preserve">   2240703</t>
  </si>
  <si>
    <t xml:space="preserve">   自然灾害救灾补助</t>
  </si>
  <si>
    <t xml:space="preserve">  22406</t>
  </si>
  <si>
    <t xml:space="preserve">  自然灾害防治</t>
  </si>
  <si>
    <t xml:space="preserve">   2240601</t>
  </si>
  <si>
    <t xml:space="preserve">   地质灾害防治</t>
  </si>
  <si>
    <t>227</t>
  </si>
  <si>
    <t>预备费</t>
  </si>
  <si>
    <t xml:space="preserve">  227</t>
  </si>
  <si>
    <t xml:space="preserve">  预备费</t>
  </si>
  <si>
    <t xml:space="preserve">   227</t>
  </si>
  <si>
    <t xml:space="preserve">   预备费</t>
  </si>
  <si>
    <t>211</t>
  </si>
  <si>
    <t>节能环保支出</t>
  </si>
  <si>
    <t xml:space="preserve">  21103</t>
  </si>
  <si>
    <t xml:space="preserve">  污染防治</t>
  </si>
  <si>
    <t xml:space="preserve">   2110307</t>
  </si>
  <si>
    <t xml:space="preserve">   土壤</t>
  </si>
  <si>
    <t xml:space="preserve">   2110302</t>
  </si>
  <si>
    <t xml:space="preserve">   水体</t>
  </si>
  <si>
    <t xml:space="preserve">  21113</t>
  </si>
  <si>
    <t xml:space="preserve">  循环经济</t>
  </si>
  <si>
    <t xml:space="preserve">   2111301</t>
  </si>
  <si>
    <t xml:space="preserve">   循环经济</t>
  </si>
  <si>
    <t xml:space="preserve">  21104</t>
  </si>
  <si>
    <t xml:space="preserve">  自然生态保护</t>
  </si>
  <si>
    <t xml:space="preserve">   2110402</t>
  </si>
  <si>
    <t xml:space="preserve">   农村环境保护</t>
  </si>
  <si>
    <t xml:space="preserve">   2110499</t>
  </si>
  <si>
    <t xml:space="preserve">   其他自然生态保护支出</t>
  </si>
  <si>
    <t xml:space="preserve">  21110</t>
  </si>
  <si>
    <t xml:space="preserve">  能源节约利用</t>
  </si>
  <si>
    <t xml:space="preserve">   2111001</t>
  </si>
  <si>
    <t xml:space="preserve">   能源节约利用</t>
  </si>
  <si>
    <t>217</t>
  </si>
  <si>
    <t>金融支出</t>
  </si>
  <si>
    <t xml:space="preserve">  21703</t>
  </si>
  <si>
    <t xml:space="preserve">  金融发展支出</t>
  </si>
  <si>
    <t xml:space="preserve">   2170399</t>
  </si>
  <si>
    <t xml:space="preserve">   其他金融发展支出</t>
  </si>
  <si>
    <t>222</t>
  </si>
  <si>
    <t>粮油物资储备支出</t>
  </si>
  <si>
    <t xml:space="preserve">  22201</t>
  </si>
  <si>
    <t xml:space="preserve">  粮油物资事务</t>
  </si>
  <si>
    <t xml:space="preserve">   2220115</t>
  </si>
  <si>
    <t xml:space="preserve">   粮食风险基金</t>
  </si>
  <si>
    <t xml:space="preserve">   2220199</t>
  </si>
  <si>
    <t xml:space="preserve">   其他粮油物资事务支出</t>
  </si>
  <si>
    <t>表七</t>
  </si>
  <si>
    <t>2025年汨罗市一般公共预算基本支出表（经济分类）</t>
  </si>
  <si>
    <t>政府经济科目编码</t>
  </si>
  <si>
    <t>政府经济科目名称</t>
  </si>
  <si>
    <t>合计</t>
  </si>
  <si>
    <t>501</t>
  </si>
  <si>
    <t>机关工资福利支出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</si>
  <si>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</si>
  <si>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</si>
  <si>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</si>
  <si>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</si>
  <si>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</si>
  <si>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</si>
  <si>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</si>
  <si>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</si>
  <si>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</si>
  <si>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>机关商品和服务支出</t>
  </si>
  <si>
    <t xml:space="preserve">  50201</t>
  </si>
  <si>
    <t xml:space="preserve">  办公经费</t>
  </si>
  <si>
    <t xml:space="preserve">  50202</t>
  </si>
  <si>
    <t xml:space="preserve">  会议费</t>
  </si>
  <si>
    <t xml:space="preserve">  50203</t>
  </si>
  <si>
    <t xml:space="preserve">  培训费</t>
  </si>
  <si>
    <t xml:space="preserve">  50204</t>
  </si>
  <si>
    <t xml:space="preserve">  专用材料购置费</t>
  </si>
  <si>
    <t xml:space="preserve">  50205</t>
  </si>
  <si>
    <t xml:space="preserve">  委托业务费</t>
  </si>
  <si>
    <t xml:space="preserve">  50206</t>
  </si>
  <si>
    <t xml:space="preserve">  公务接待费</t>
  </si>
  <si>
    <t xml:space="preserve">  50207</t>
  </si>
  <si>
    <t xml:space="preserve">  因公出国（境）费用</t>
  </si>
  <si>
    <t xml:space="preserve">  50208</t>
  </si>
  <si>
    <t xml:space="preserve">  公务用车运行维护费</t>
  </si>
  <si>
    <t xml:space="preserve">  50209</t>
  </si>
  <si>
    <t xml:space="preserve">  维修（护）费</t>
  </si>
  <si>
    <t xml:space="preserve">  50299</t>
  </si>
  <si>
    <t xml:space="preserve">  其他商品和服务支出</t>
  </si>
  <si>
    <t>503</t>
  </si>
  <si>
    <t>机关资本性支出（一）</t>
  </si>
  <si>
    <t xml:space="preserve">  50301</t>
  </si>
  <si>
    <t xml:space="preserve">  房屋建筑物购建</t>
  </si>
  <si>
    <t xml:space="preserve">  50302</t>
  </si>
  <si>
    <t xml:space="preserve">  基础设施建设</t>
  </si>
  <si>
    <t xml:space="preserve">  50303</t>
  </si>
  <si>
    <t xml:space="preserve">  公务用车购置</t>
  </si>
  <si>
    <t xml:space="preserve">  50305</t>
  </si>
  <si>
    <t xml:space="preserve">  土地征迁补偿和安置支出</t>
  </si>
  <si>
    <t xml:space="preserve">  50306</t>
  </si>
  <si>
    <t xml:space="preserve">  设备购置</t>
  </si>
  <si>
    <t xml:space="preserve">  50307</t>
  </si>
  <si>
    <t xml:space="preserve">  大型修缮</t>
  </si>
  <si>
    <t xml:space="preserve">  50399</t>
  </si>
  <si>
    <t xml:space="preserve">  其他资本性支出</t>
  </si>
  <si>
    <t>504</t>
  </si>
  <si>
    <t>机关资本性支出（二）</t>
  </si>
  <si>
    <t xml:space="preserve">  50401</t>
  </si>
  <si>
    <t xml:space="preserve">  50402</t>
  </si>
  <si>
    <t xml:space="preserve">  50403</t>
  </si>
  <si>
    <t xml:space="preserve">  50404</t>
  </si>
  <si>
    <t xml:space="preserve">  50405</t>
  </si>
  <si>
    <t xml:space="preserve">  50499</t>
  </si>
  <si>
    <t>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</si>
  <si>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</si>
  <si>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</si>
  <si>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</si>
  <si>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</si>
  <si>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</si>
  <si>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>506</t>
  </si>
  <si>
    <t>对事业单位资本性补助</t>
  </si>
  <si>
    <t xml:space="preserve">  50601</t>
  </si>
  <si>
    <t xml:space="preserve">  资本性支出（一）</t>
  </si>
  <si>
    <t xml:space="preserve">  50602</t>
  </si>
  <si>
    <t xml:space="preserve">  资本性支出（二）</t>
  </si>
  <si>
    <t>507</t>
  </si>
  <si>
    <t>对企业补助</t>
  </si>
  <si>
    <t xml:space="preserve">  50799</t>
  </si>
  <si>
    <t xml:space="preserve">  其他对企业补助</t>
  </si>
  <si>
    <t>508</t>
  </si>
  <si>
    <t>对企业资本性支出</t>
  </si>
  <si>
    <t xml:space="preserve">  50802</t>
  </si>
  <si>
    <t xml:space="preserve">  对企业资本性支出（二）</t>
  </si>
  <si>
    <t>509</t>
  </si>
  <si>
    <t>对个人和家庭的补助</t>
  </si>
  <si>
    <t xml:space="preserve">  50901</t>
  </si>
  <si>
    <t xml:space="preserve">  社会福利和救助</t>
  </si>
  <si>
    <t xml:space="preserve">  50902</t>
  </si>
  <si>
    <t xml:space="preserve">  助学金</t>
  </si>
  <si>
    <t xml:space="preserve">  50903</t>
  </si>
  <si>
    <t xml:space="preserve">  个人农业生产补贴</t>
  </si>
  <si>
    <t xml:space="preserve">  50905</t>
  </si>
  <si>
    <t xml:space="preserve">  离退休费</t>
  </si>
  <si>
    <t xml:space="preserve">  50999</t>
  </si>
  <si>
    <t xml:space="preserve">  其他对个人和家庭补助</t>
  </si>
  <si>
    <t>511</t>
  </si>
  <si>
    <t>债务利息及费用支出</t>
  </si>
  <si>
    <t xml:space="preserve">  51101</t>
  </si>
  <si>
    <t xml:space="preserve">  国内债务付息</t>
  </si>
  <si>
    <t xml:space="preserve">  51102</t>
  </si>
  <si>
    <t xml:space="preserve">  国外债务付息</t>
  </si>
  <si>
    <t>599</t>
  </si>
  <si>
    <t>其他支出</t>
  </si>
  <si>
    <t xml:space="preserve">  59999</t>
  </si>
  <si>
    <t xml:space="preserve">  其他支出</t>
  </si>
  <si>
    <t>表八</t>
  </si>
  <si>
    <t>2025年汨罗市一般公共预算本级基本支出表（经济分类）</t>
  </si>
  <si>
    <t>表九</t>
  </si>
  <si>
    <t>2025年汨罗市一般公共预算税收返还和转移支付表</t>
  </si>
  <si>
    <t>转移性收入</t>
  </si>
  <si>
    <t xml:space="preserve">  上级补助收入</t>
  </si>
  <si>
    <t xml:space="preserve">    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</si>
  <si>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</si>
  <si>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</si>
  <si>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</si>
  <si>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</si>
  <si>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增值税“五五分享”税收返还收入</t>
  </si>
  <si>
    <t xml:space="preserve">      其他返还性收入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</si>
  <si>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</si>
  <si>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</si>
  <si>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</si>
  <si>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</si>
  <si>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</si>
  <si>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</si>
  <si>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</si>
  <si>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</si>
  <si>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</si>
  <si>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</si>
  <si>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</si>
  <si>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</si>
  <si>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</si>
  <si>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贫困地区转移支付收入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</si>
  <si>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</si>
  <si>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</si>
  <si>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</si>
  <si>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</si>
  <si>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</si>
  <si>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</si>
  <si>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</si>
  <si>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</si>
  <si>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</si>
  <si>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</si>
  <si>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</si>
  <si>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</si>
  <si>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</si>
  <si>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资源勘探工业信息等共同财政事权转移支付收入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</si>
  <si>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</si>
  <si>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</si>
  <si>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</si>
  <si>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</si>
  <si>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</si>
  <si>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</si>
  <si>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其他共同财政事权转移支付收入</t>
  </si>
  <si>
    <t xml:space="preserve">      其他一般性转移支付收入</t>
  </si>
  <si>
    <t xml:space="preserve">    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</si>
  <si>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</si>
  <si>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</si>
  <si>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</si>
  <si>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</si>
  <si>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</si>
  <si>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</si>
  <si>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</si>
  <si>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</si>
  <si>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</si>
  <si>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</si>
  <si>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</si>
  <si>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</si>
  <si>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</si>
  <si>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资源勘探工业信息等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</si>
  <si>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</si>
  <si>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</si>
  <si>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</si>
  <si>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</si>
  <si>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</si>
  <si>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</si>
  <si>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</si>
  <si>
    <t>表十</t>
  </si>
  <si>
    <t>2025年汨罗市一般公共预算专项转移支付表（分项目）</t>
  </si>
  <si>
    <t>科目类别</t>
  </si>
  <si>
    <t>项目名称</t>
  </si>
  <si>
    <t>预算安排</t>
  </si>
  <si>
    <t>合   计</t>
  </si>
  <si>
    <t>粮油物资储备</t>
  </si>
  <si>
    <t>表十一</t>
  </si>
  <si>
    <t>2025年汨罗市一般公共预算专项转移支付表（分地区）</t>
  </si>
  <si>
    <t>序号</t>
  </si>
  <si>
    <t>单位</t>
  </si>
  <si>
    <t>无</t>
  </si>
  <si>
    <t>说明：因县级专项转移支付无分地区，所以此表为空</t>
  </si>
  <si>
    <t>表十二</t>
  </si>
  <si>
    <t>2025年汨罗市政府性基金预算收入表</t>
  </si>
  <si>
    <r>
      <rPr>
        <sz val="11"/>
        <rFont val="宋体"/>
        <charset val="134"/>
      </rPr>
      <t>一、农网还贷资金收入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</si>
  <si>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二、海南省高等级公路车辆通行附加费收入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</si>
  <si>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三、港口建设费收入</t>
    </r>
    <r>
      <rPr>
        <sz val="11"/>
        <rFont val="宋体"/>
        <charset val="134"/>
      </rPr>
      <t xml:space="preserve"></t>
    </r>
  </si>
  <si>
    <r>
      <rPr>
        <sz val="11"/>
        <color rgb="FF000000"/>
        <rFont val="宋体"/>
        <charset val="134"/>
      </rPr>
      <t>四、国家电影事业发展专项资金收入</t>
    </r>
    <r>
      <rPr>
        <sz val="11"/>
        <color rgb="FF000000"/>
        <rFont val="宋体"/>
        <charset val="134"/>
      </rPr>
      <t xml:space="preserve"></t>
    </r>
  </si>
  <si>
    <r>
      <rPr>
        <sz val="11"/>
        <rFont val="宋体"/>
        <charset val="134"/>
      </rPr>
      <t>五、国有土地收益基金收入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</si>
  <si>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六、农业土地开发资金收入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</si>
  <si>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七、国有土地使用权出让收入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</si>
  <si>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八、大中型水库库区基金收入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</si>
  <si>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九、彩票公益金收入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</si>
  <si>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十、城市基础设施配套费收入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</si>
  <si>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十一、小型水库移民扶助基金收入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</si>
  <si>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十二、国家重大水利工程建设基金收入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</si>
  <si>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十三、车辆通行费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</si>
  <si>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十四、污水处理费收入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</si>
  <si>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十五、彩票发行机构和彩票销售机构的业务费用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</si>
  <si>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十六、其他政府性基金收入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</si>
  <si>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十七、专项债券对应项目专项收入</t>
    </r>
    <r>
      <rPr>
        <sz val="11"/>
        <rFont val="宋体"/>
        <charset val="134"/>
      </rPr>
      <t xml:space="preserve"></t>
    </r>
  </si>
  <si>
    <r>
      <rPr>
        <b/>
        <sz val="11"/>
        <rFont val="宋体"/>
        <charset val="134"/>
      </rPr>
      <t>收入合计</t>
    </r>
    <r>
      <rPr>
        <b/>
        <sz val="11"/>
        <rFont val="宋体"/>
        <charset val="134"/>
      </rPr>
      <t xml:space="preserve"></t>
    </r>
  </si>
  <si>
    <r>
      <rPr>
        <b/>
        <sz val="11"/>
        <rFont val="宋体"/>
        <charset val="134"/>
      </rPr>
      <t>转移性收入</t>
    </r>
    <r>
      <rPr>
        <b/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</si>
  <si>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政府性基金转移收入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</si>
  <si>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政府性基金补助收入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</si>
  <si>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政府性基金上解收入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</si>
  <si>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上年结余收入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</si>
  <si>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调入资金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</si>
  <si>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其中：地方政府性基金调入专项收入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</si>
  <si>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地方政府专项债务收入</t>
    </r>
    <r>
      <rPr>
        <sz val="11"/>
        <rFont val="宋体"/>
        <charset val="134"/>
      </rPr>
      <t xml:space="preserve">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</si>
  <si>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地方政府专项债务转贷收入</t>
    </r>
    <r>
      <rPr>
        <sz val="11"/>
        <rFont val="宋体"/>
        <charset val="134"/>
      </rPr>
      <t xml:space="preserve"></t>
    </r>
  </si>
  <si>
    <r>
      <rPr>
        <b/>
        <sz val="11"/>
        <rFont val="宋体"/>
        <charset val="134"/>
      </rPr>
      <t>收入总计</t>
    </r>
    <r>
      <rPr>
        <b/>
        <sz val="11"/>
        <rFont val="宋体"/>
        <charset val="134"/>
      </rPr>
      <t xml:space="preserve"></t>
    </r>
  </si>
  <si>
    <t>表十三</t>
  </si>
  <si>
    <t>2025年汨罗市政府性基金预算支出表</t>
  </si>
  <si>
    <t>科目编码</t>
  </si>
  <si>
    <t>支出功能分类科目</t>
  </si>
  <si>
    <t>预算安排数</t>
  </si>
  <si>
    <r>
      <rPr>
        <sz val="9"/>
        <rFont val="宋体"/>
        <charset val="134"/>
      </rPr>
      <t>备</t>
    </r>
    <r>
      <rPr>
        <sz val="9"/>
        <rFont val="Times New Roman"/>
        <charset val="0"/>
      </rPr>
      <t xml:space="preserve">                     </t>
    </r>
    <r>
      <rPr>
        <sz val="9"/>
        <rFont val="宋体"/>
        <charset val="134"/>
      </rPr>
      <t>注</t>
    </r>
  </si>
  <si>
    <t>类</t>
  </si>
  <si>
    <t>款</t>
  </si>
  <si>
    <t>项</t>
  </si>
  <si>
    <t>城乡社区事务</t>
  </si>
  <si>
    <t>08</t>
  </si>
  <si>
    <t>国有土地使用权出让金支出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</si>
  <si>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1</t>
    </r>
  </si>
  <si>
    <t>征地和拆迁补偿支出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</si>
  <si>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2</t>
    </r>
  </si>
  <si>
    <t>土地开发支出</t>
  </si>
  <si>
    <t>03</t>
  </si>
  <si>
    <t>城市建设支出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</si>
  <si>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6</t>
    </r>
  </si>
  <si>
    <t>土地出让业务支出</t>
  </si>
  <si>
    <t>07</t>
  </si>
  <si>
    <t>廉租住房支出</t>
  </si>
  <si>
    <t>10</t>
  </si>
  <si>
    <t>棚户区改造支出</t>
  </si>
  <si>
    <t>99</t>
  </si>
  <si>
    <t>其他国有土地使用权出让收入安排的支出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</si>
  <si>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3</t>
    </r>
  </si>
  <si>
    <t>城市基础设施配套费安排的支出</t>
  </si>
  <si>
    <t>01</t>
  </si>
  <si>
    <t>城市公共设施</t>
  </si>
  <si>
    <t>其他城市基础设施配套费安排的支出</t>
  </si>
  <si>
    <t>污水处理费安排的支出</t>
  </si>
  <si>
    <r>
      <rPr>
        <sz val="11"/>
        <rFont val="仿宋_GB2312"/>
        <charset val="134"/>
      </rPr>
      <t>污水处理设施建设和运营</t>
    </r>
  </si>
  <si>
    <t>02</t>
  </si>
  <si>
    <r>
      <rPr>
        <sz val="11"/>
        <rFont val="仿宋_GB2312"/>
        <charset val="134"/>
      </rPr>
      <t>代征手续费</t>
    </r>
  </si>
  <si>
    <t>04</t>
  </si>
  <si>
    <t>其他政府性基金及对应专项债务收入安排的支出</t>
  </si>
  <si>
    <t>其他政府性基金安排的支出</t>
  </si>
  <si>
    <t>转移性支出</t>
  </si>
  <si>
    <t>调出资金</t>
  </si>
  <si>
    <t>土地出让金调出</t>
  </si>
  <si>
    <t>基金支出总计</t>
  </si>
  <si>
    <t>表十四</t>
  </si>
  <si>
    <t>2025年汨罗市本级政府性基金预算收入表</t>
  </si>
  <si>
    <t>表十五</t>
  </si>
  <si>
    <t>2025年汨罗市本级政府性基金预算支出表</t>
  </si>
  <si>
    <t>表十六</t>
  </si>
  <si>
    <t>2025年汨罗市政府性基金转移支付预算情况表（分项目）</t>
  </si>
  <si>
    <t>0</t>
  </si>
  <si>
    <r>
      <rPr>
        <b/>
        <sz val="11"/>
        <rFont val="方正仿宋_GBK"/>
        <charset val="134"/>
      </rPr>
      <t>合计</t>
    </r>
  </si>
  <si>
    <t>注：汨罗市无政府性基金转移支付预算，故以空表列示</t>
  </si>
  <si>
    <t>表十七</t>
  </si>
  <si>
    <t>2025年汨罗市政府性基金转移支付预算情况表（分地区）</t>
  </si>
  <si>
    <t>地区名称</t>
  </si>
  <si>
    <t>表十八</t>
  </si>
  <si>
    <t>2025年汨罗市国有资本预算收入预算表</t>
  </si>
  <si>
    <r>
      <rPr>
        <b/>
        <sz val="11"/>
        <rFont val="宋体"/>
        <charset val="134"/>
      </rPr>
      <t>项</t>
    </r>
    <r>
      <rPr>
        <b/>
        <sz val="11"/>
        <rFont val="Times New Roman"/>
        <charset val="134"/>
      </rPr>
      <t xml:space="preserve">        </t>
    </r>
    <r>
      <rPr>
        <b/>
        <sz val="11"/>
        <rFont val="宋体"/>
        <charset val="134"/>
      </rPr>
      <t>目</t>
    </r>
    <r>
      <rPr>
        <b/>
        <sz val="11"/>
        <rFont val="宋体"/>
        <charset val="134"/>
      </rPr>
      <t xml:space="preserve"></t>
    </r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</si>
  <si>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</si>
  <si>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</si>
  <si>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</si>
  <si>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</si>
  <si>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</si>
  <si>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收 入 合 计</t>
  </si>
  <si>
    <t>国有资本经营预算转移支付收入</t>
  </si>
  <si>
    <t>上年结转</t>
  </si>
  <si>
    <t>收 入 总 计</t>
  </si>
  <si>
    <t>表十九</t>
  </si>
  <si>
    <t>2025年汨罗市国有资本经营预算支出表</t>
  </si>
  <si>
    <t>国有资本经营预算支出</t>
  </si>
  <si>
    <t>其他国有资本经营预算支出</t>
  </si>
  <si>
    <t>国有资本经营预算调出资金</t>
  </si>
  <si>
    <t>国有资本经营支出总计</t>
  </si>
  <si>
    <t>表二十</t>
  </si>
  <si>
    <t>2025年汨罗市本级国有资本经营预算收入表</t>
  </si>
  <si>
    <t>表二十一</t>
  </si>
  <si>
    <t>2025年汨罗市本级国有资本经营预算支出表</t>
  </si>
  <si>
    <t>表二十二</t>
  </si>
  <si>
    <t>2025年汨罗市国有资本经营预算转移支付表
（分项目）</t>
  </si>
  <si>
    <t>说明：我市没有对下级国有资本经营预算转移支付。</t>
  </si>
  <si>
    <t>表二十三</t>
  </si>
  <si>
    <t>2025年汨罗市国有资本经营预算转移支付表
（分地区）</t>
  </si>
  <si>
    <t>地区</t>
  </si>
  <si>
    <t>国有资本经营转移支付</t>
  </si>
  <si>
    <t>表二十四</t>
  </si>
  <si>
    <t>2025年汨罗市社会保险基金收入表</t>
  </si>
  <si>
    <t>收   入</t>
  </si>
  <si>
    <t>一、企业职工基本养老保险基金</t>
  </si>
  <si>
    <t>二、城乡居民基本养老保险基金</t>
  </si>
  <si>
    <t>三、机关事业单位基本养老保险基金</t>
  </si>
  <si>
    <t>四、城镇职工基本医疗保险基金</t>
  </si>
  <si>
    <t>五、城乡居民基本医疗保险基金</t>
  </si>
  <si>
    <t>六、工伤保险基金</t>
  </si>
  <si>
    <t>七、失业保险基金</t>
  </si>
  <si>
    <t>八、生育保险基金</t>
  </si>
  <si>
    <t>本年收入小计</t>
  </si>
  <si>
    <t>上年结余</t>
  </si>
  <si>
    <t>表二十五</t>
  </si>
  <si>
    <t>2025年汨罗市社会保险基金支出表</t>
  </si>
  <si>
    <t>支    出</t>
  </si>
  <si>
    <t>本年支出小计</t>
  </si>
  <si>
    <t>年末滚存结余</t>
  </si>
  <si>
    <t>表二十六</t>
  </si>
  <si>
    <t>表20</t>
  </si>
  <si>
    <t>2023年汨罗市地方政府一般债务限额和余额情况表</t>
  </si>
  <si>
    <t>单位:万元</t>
  </si>
  <si>
    <t>一般债务</t>
  </si>
  <si>
    <t>小计</t>
  </si>
  <si>
    <t>一般债券</t>
  </si>
  <si>
    <t>向外国政府借款</t>
  </si>
  <si>
    <t>向国际组织借款</t>
  </si>
  <si>
    <t>其他一般债务</t>
  </si>
  <si>
    <t>2023年地方政府债务余额</t>
  </si>
  <si>
    <t>2023年地方政府债务限额</t>
  </si>
  <si>
    <t xml:space="preserve">
431,323.00 
 </t>
  </si>
  <si>
    <t>表二十七</t>
  </si>
  <si>
    <t>2023年汨罗市地方政府专项债务限额和余额情况表</t>
  </si>
  <si>
    <t>专项债务</t>
  </si>
  <si>
    <t>专项债券</t>
  </si>
  <si>
    <t>其他专项债务</t>
  </si>
  <si>
    <t>表二十八</t>
  </si>
  <si>
    <t>2024年汨罗市度地方政府债务限额和余额情况表（含一般和专项）</t>
  </si>
  <si>
    <t>本年地方政府债务余额</t>
  </si>
  <si>
    <t>本年地方政府债务限额</t>
  </si>
  <si>
    <t>表二十九</t>
  </si>
  <si>
    <t>2024年汨罗市新增地方政府债券资金安排情况表</t>
  </si>
  <si>
    <t>项目编号</t>
  </si>
  <si>
    <t>项目领域</t>
  </si>
  <si>
    <t>项目主管部门</t>
  </si>
  <si>
    <t>项目实施单位</t>
  </si>
  <si>
    <t>债券性质</t>
  </si>
  <si>
    <t>债券规模</t>
  </si>
  <si>
    <t>发行时间（年/月）</t>
  </si>
  <si>
    <t>表三十</t>
  </si>
  <si>
    <t>表24</t>
  </si>
  <si>
    <t>2023年汨罗市地方政府债券发行及还本付息表</t>
  </si>
  <si>
    <t>本级</t>
  </si>
  <si>
    <t>一、2023年地方政府债务发行预算数</t>
  </si>
  <si>
    <t xml:space="preserve">     新增一般债券发行额</t>
  </si>
  <si>
    <t xml:space="preserve">     再融资一般债券发行额</t>
  </si>
  <si>
    <t xml:space="preserve">     新增专项债券发行额</t>
  </si>
  <si>
    <t xml:space="preserve">     再融资专项债券发行额</t>
  </si>
  <si>
    <t>二、2023年地方政府债务还本预算数</t>
  </si>
  <si>
    <t xml:space="preserve">     一般债务</t>
  </si>
  <si>
    <t xml:space="preserve">     专项债务</t>
  </si>
  <si>
    <t>三、2023年地方政府债务付息预算数</t>
  </si>
  <si>
    <t>表三十一</t>
  </si>
  <si>
    <t>表25</t>
  </si>
  <si>
    <t>2024年汨罗市地方政府债券还本付息预算表</t>
  </si>
  <si>
    <t>一、2024年地方政府债务还本预算数</t>
  </si>
  <si>
    <t>二、2024年地方政府债务付息预算数</t>
  </si>
  <si>
    <t>表三十二</t>
  </si>
  <si>
    <t>2025年汨罗市“三公”经费预算表</t>
  </si>
  <si>
    <t>因公出国（境）费用</t>
  </si>
  <si>
    <t>公务接待费</t>
  </si>
  <si>
    <t>公务用车购置及运行维护费</t>
  </si>
  <si>
    <t>公务用车运行维护费</t>
  </si>
  <si>
    <t>公务用车购置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</si>
</sst>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 "/>
    <numFmt numFmtId="178" formatCode="#,##0.0000"/>
    <numFmt numFmtId="179" formatCode="0_ "/>
    <numFmt numFmtId="180" formatCode="_ * #,##0_ ;_ * \-#,##0_ ;_ * &quot;-&quot;??_ ;_ @_ "/>
    <numFmt numFmtId="181" formatCode="0;_"/>
    <numFmt numFmtId="182" formatCode="#,##0.00_ ;\-#,##0.00;;"/>
    <numFmt numFmtId="183" formatCode="0.0_);[Red]\(0.0\)"/>
    <numFmt numFmtId="184" formatCode="0.00_);[Red]\(0.00\)"/>
    <numFmt numFmtId="185" formatCode="0_);[Red]\(0\)"/>
    <numFmt numFmtId="186" formatCode="#0.00"/>
    <numFmt numFmtId="187" formatCode="0.0_ "/>
  </numFmts>
  <fonts count="85">
    <font>
      <sz val="12"/>
      <name val="宋体"/>
      <charset val="134"/>
    </font>
    <font>
      <b/>
      <sz val="12"/>
      <name val="仿宋_GB2312"/>
      <charset val="134"/>
    </font>
    <font>
      <b/>
      <sz val="11"/>
      <name val="黑体"/>
      <charset val="134"/>
    </font>
    <font>
      <b/>
      <sz val="20"/>
      <name val="黑体"/>
      <charset val="134"/>
    </font>
    <font>
      <sz val="12"/>
      <name val="仿宋_GB2312"/>
      <charset val="134"/>
    </font>
    <font>
      <b/>
      <sz val="12"/>
      <color rgb="FF000000"/>
      <name val="仿宋_GB2312"/>
      <charset val="134"/>
    </font>
    <font>
      <b/>
      <sz val="12"/>
      <name val="宋体"/>
      <charset val="134"/>
    </font>
    <font>
      <sz val="9"/>
      <name val="SimSun"/>
      <charset val="134"/>
    </font>
    <font>
      <sz val="10"/>
      <name val="宋体"/>
      <charset val="134"/>
    </font>
    <font>
      <b/>
      <sz val="16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  <scheme val="major"/>
    </font>
    <font>
      <b/>
      <sz val="10"/>
      <name val="宋体"/>
      <charset val="134"/>
      <scheme val="major"/>
    </font>
    <font>
      <sz val="11"/>
      <color rgb="FF000000"/>
      <name val="黑体"/>
      <charset val="0"/>
    </font>
    <font>
      <sz val="11"/>
      <color indexed="8"/>
      <name val="Times New Roman"/>
      <charset val="0"/>
    </font>
    <font>
      <sz val="11"/>
      <color indexed="8"/>
      <name val="宋体"/>
      <charset val="134"/>
    </font>
    <font>
      <sz val="16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sz val="9"/>
      <name val="宋体"/>
      <charset val="134"/>
    </font>
    <font>
      <b/>
      <sz val="14"/>
      <color rgb="FF000000"/>
      <name val="仿宋"/>
      <charset val="134"/>
    </font>
    <font>
      <sz val="12"/>
      <color rgb="FF000000"/>
      <name val="宋体"/>
      <charset val="134"/>
    </font>
    <font>
      <sz val="11"/>
      <name val="仿宋_GB2312"/>
      <charset val="134"/>
    </font>
    <font>
      <sz val="20"/>
      <color indexed="8"/>
      <name val="方正小标宋简体"/>
      <charset val="134"/>
    </font>
    <font>
      <sz val="13"/>
      <color indexed="8"/>
      <name val="宋体"/>
      <charset val="134"/>
    </font>
    <font>
      <b/>
      <sz val="13"/>
      <color indexed="8"/>
      <name val="宋体"/>
      <charset val="134"/>
    </font>
    <font>
      <sz val="12"/>
      <name val="黑体"/>
      <charset val="134"/>
    </font>
    <font>
      <b/>
      <sz val="9"/>
      <name val="宋体"/>
      <charset val="134"/>
    </font>
    <font>
      <b/>
      <sz val="18"/>
      <name val="黑体"/>
      <charset val="134"/>
    </font>
    <font>
      <b/>
      <sz val="11"/>
      <name val="方正书宋_GBK"/>
      <charset val="134"/>
    </font>
    <font>
      <sz val="11"/>
      <name val="宋体"/>
      <charset val="0"/>
    </font>
    <font>
      <sz val="11"/>
      <name val="Times New Roman"/>
      <charset val="0"/>
    </font>
    <font>
      <b/>
      <sz val="11"/>
      <name val="Times New Roman"/>
      <charset val="0"/>
    </font>
    <font>
      <sz val="20"/>
      <name val="黑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黑体"/>
      <charset val="134"/>
    </font>
    <font>
      <sz val="11"/>
      <color rgb="FFFF0000"/>
      <name val="宋体"/>
      <charset val="134"/>
    </font>
    <font>
      <b/>
      <sz val="14"/>
      <name val="黑体"/>
      <charset val="134"/>
    </font>
    <font>
      <sz val="11"/>
      <color theme="1"/>
      <name val="宋体"/>
      <charset val="134"/>
      <scheme val="minor"/>
    </font>
    <font>
      <b/>
      <sz val="9"/>
      <name val="SimSun"/>
      <charset val="134"/>
    </font>
    <font>
      <b/>
      <sz val="11"/>
      <name val="SimSu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2"/>
      <name val="黑体"/>
      <charset val="134"/>
    </font>
    <font>
      <b/>
      <sz val="10"/>
      <name val="SimSun"/>
      <charset val="134"/>
    </font>
    <font>
      <b/>
      <sz val="11"/>
      <name val="宋体"/>
      <charset val="134"/>
      <scheme val="major"/>
    </font>
    <font>
      <b/>
      <sz val="24"/>
      <name val="宋体"/>
      <charset val="134"/>
    </font>
    <font>
      <sz val="11"/>
      <color rgb="FFFF0000"/>
      <name val="宋体"/>
      <charset val="134"/>
      <scheme val="minor"/>
    </font>
    <font>
      <sz val="10"/>
      <name val="Times New Roman"/>
      <charset val="0"/>
    </font>
    <font>
      <sz val="10"/>
      <color theme="1"/>
      <name val="宋体"/>
      <charset val="134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b/>
      <sz val="11"/>
      <name val="方正仿宋_GBK"/>
      <charset val="134"/>
    </font>
    <font>
      <sz val="9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0" fillId="0" borderId="0"/>
    <xf numFmtId="44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42" fontId="45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5" fillId="3" borderId="19" applyNumberFormat="0" applyFon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20" applyNumberFormat="0" applyFill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68" fillId="0" borderId="21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4" borderId="22" applyNumberFormat="0" applyAlignment="0" applyProtection="0">
      <alignment vertical="center"/>
    </xf>
    <xf numFmtId="0" fontId="70" fillId="5" borderId="23" applyNumberFormat="0" applyAlignment="0" applyProtection="0">
      <alignment vertical="center"/>
    </xf>
    <xf numFmtId="0" fontId="71" fillId="5" borderId="22" applyNumberFormat="0" applyAlignment="0" applyProtection="0">
      <alignment vertical="center"/>
    </xf>
    <xf numFmtId="0" fontId="72" fillId="6" borderId="24" applyNumberFormat="0" applyAlignment="0" applyProtection="0">
      <alignment vertical="center"/>
    </xf>
    <xf numFmtId="0" fontId="73" fillId="0" borderId="25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8" fillId="10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79" fillId="12" borderId="0" applyNumberFormat="0" applyBorder="0" applyAlignment="0" applyProtection="0">
      <alignment vertical="center"/>
    </xf>
    <xf numFmtId="0" fontId="78" fillId="13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79" fillId="15" borderId="0" applyNumberFormat="0" applyBorder="0" applyAlignment="0" applyProtection="0">
      <alignment vertical="center"/>
    </xf>
    <xf numFmtId="0" fontId="79" fillId="16" borderId="0" applyNumberFormat="0" applyBorder="0" applyAlignment="0" applyProtection="0">
      <alignment vertical="center"/>
    </xf>
    <xf numFmtId="0" fontId="78" fillId="17" borderId="0" applyNumberFormat="0" applyBorder="0" applyAlignment="0" applyProtection="0">
      <alignment vertical="center"/>
    </xf>
    <xf numFmtId="0" fontId="78" fillId="18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9" fillId="20" borderId="0" applyNumberFormat="0" applyBorder="0" applyAlignment="0" applyProtection="0">
      <alignment vertical="center"/>
    </xf>
    <xf numFmtId="0" fontId="78" fillId="21" borderId="0" applyNumberFormat="0" applyBorder="0" applyAlignment="0" applyProtection="0">
      <alignment vertical="center"/>
    </xf>
    <xf numFmtId="0" fontId="78" fillId="22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6" borderId="0" applyNumberFormat="0" applyBorder="0" applyAlignment="0" applyProtection="0">
      <alignment vertical="center"/>
    </xf>
    <xf numFmtId="0" fontId="79" fillId="27" borderId="0" applyNumberFormat="0" applyBorder="0" applyAlignment="0" applyProtection="0">
      <alignment vertical="center"/>
    </xf>
    <xf numFmtId="0" fontId="79" fillId="28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2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25" fillId="0" borderId="0"/>
    <xf numFmtId="0" fontId="0" fillId="0" borderId="0"/>
    <xf numFmtId="0" fontId="80" fillId="0" borderId="0"/>
    <xf numFmtId="9" fontId="0" fillId="0" borderId="0">
      <alignment vertical="center"/>
    </xf>
    <xf numFmtId="0" fontId="5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5" fillId="0" borderId="0">
      <protection locked="0"/>
    </xf>
    <xf numFmtId="0" fontId="0" fillId="0" borderId="0">
      <alignment vertical="center"/>
    </xf>
  </cellStyleXfs>
  <cellXfs count="326">
    <xf numFmtId="0" fontId="0" fillId="0" borderId="0" xfId="0" applyAlignment="1"/>
    <xf numFmtId="0" fontId="1" fillId="0" borderId="0" xfId="0" applyFont="1" applyAlignment="1"/>
    <xf numFmtId="176" fontId="0" fillId="0" borderId="0" xfId="0" applyNumberFormat="1" applyAlignment="1"/>
    <xf numFmtId="10" fontId="0" fillId="0" borderId="0" xfId="0" applyNumberFormat="1" applyAlignment="1"/>
    <xf numFmtId="176" fontId="2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center" vertical="center" wrapText="1" shrinkToFit="1"/>
    </xf>
    <xf numFmtId="10" fontId="1" fillId="0" borderId="0" xfId="0" applyNumberFormat="1" applyFont="1" applyAlignment="1"/>
    <xf numFmtId="176" fontId="5" fillId="0" borderId="3" xfId="0" applyNumberFormat="1" applyFont="1" applyBorder="1" applyAlignment="1">
      <alignment horizontal="center" vertical="center" wrapText="1" shrinkToFit="1"/>
    </xf>
    <xf numFmtId="177" fontId="6" fillId="0" borderId="2" xfId="0" applyNumberFormat="1" applyFont="1" applyBorder="1" applyAlignment="1">
      <alignment horizontal="center"/>
    </xf>
    <xf numFmtId="177" fontId="0" fillId="0" borderId="2" xfId="0" applyNumberFormat="1" applyBorder="1" applyAlignment="1">
      <alignment horizontal="center"/>
    </xf>
    <xf numFmtId="177" fontId="6" fillId="0" borderId="0" xfId="0" applyNumberFormat="1" applyFont="1" applyAlignment="1">
      <alignment horizontal="center"/>
    </xf>
    <xf numFmtId="177" fontId="0" fillId="0" borderId="0" xfId="0" applyNumberFormat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ill="1" applyBorder="1" applyAlignment="1"/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/>
    </xf>
    <xf numFmtId="0" fontId="15" fillId="0" borderId="0" xfId="57" applyFont="1" applyFill="1" applyAlignment="1">
      <alignment horizontal="center" vertical="center" wrapText="1"/>
    </xf>
    <xf numFmtId="0" fontId="16" fillId="0" borderId="1" xfId="57" applyFont="1" applyFill="1" applyBorder="1" applyAlignment="1">
      <alignment horizontal="right" vertical="center" wrapText="1"/>
    </xf>
    <xf numFmtId="0" fontId="17" fillId="0" borderId="2" xfId="57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0" fontId="15" fillId="0" borderId="0" xfId="0" applyNumberFormat="1" applyFont="1" applyFill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vertical="center"/>
    </xf>
    <xf numFmtId="3" fontId="8" fillId="0" borderId="2" xfId="0" applyNumberFormat="1" applyFont="1" applyFill="1" applyBorder="1" applyAlignment="1" applyProtection="1">
      <alignment horizontal="right" vertical="center"/>
    </xf>
    <xf numFmtId="0" fontId="8" fillId="0" borderId="2" xfId="0" applyNumberFormat="1" applyFont="1" applyFill="1" applyBorder="1" applyAlignment="1" applyProtection="1">
      <alignment horizontal="right" vertical="center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right" vertical="center" wrapText="1"/>
    </xf>
    <xf numFmtId="0" fontId="15" fillId="0" borderId="0" xfId="0" applyNumberFormat="1" applyFont="1" applyFill="1" applyBorder="1" applyAlignment="1" applyProtection="1">
      <alignment horizontal="center" vertical="center"/>
    </xf>
    <xf numFmtId="4" fontId="8" fillId="0" borderId="2" xfId="0" applyNumberFormat="1" applyFont="1" applyBorder="1" applyAlignment="1">
      <alignment horizontal="right" wrapText="1"/>
    </xf>
    <xf numFmtId="0" fontId="20" fillId="0" borderId="0" xfId="0" applyFont="1" applyAlignment="1">
      <alignment horizontal="right"/>
    </xf>
    <xf numFmtId="179" fontId="8" fillId="0" borderId="2" xfId="0" applyNumberFormat="1" applyFont="1" applyFill="1" applyBorder="1" applyAlignment="1" applyProtection="1">
      <alignment horizontal="right" vertical="center"/>
    </xf>
    <xf numFmtId="0" fontId="2" fillId="0" borderId="0" xfId="54" applyFont="1" applyFill="1" applyAlignment="1"/>
    <xf numFmtId="0" fontId="21" fillId="0" borderId="0" xfId="54" applyFont="1" applyFill="1" applyAlignment="1"/>
    <xf numFmtId="0" fontId="4" fillId="0" borderId="0" xfId="54" applyFont="1" applyFill="1" applyAlignment="1"/>
    <xf numFmtId="0" fontId="22" fillId="0" borderId="0" xfId="54" applyFont="1" applyFill="1" applyAlignment="1"/>
    <xf numFmtId="0" fontId="23" fillId="0" borderId="0" xfId="54" applyFont="1" applyFill="1" applyAlignment="1"/>
    <xf numFmtId="0" fontId="0" fillId="0" borderId="0" xfId="54" applyFill="1" applyAlignment="1"/>
    <xf numFmtId="0" fontId="0" fillId="0" borderId="0" xfId="54" applyFill="1" applyAlignment="1">
      <alignment horizontal="center"/>
    </xf>
    <xf numFmtId="0" fontId="2" fillId="0" borderId="0" xfId="0" applyFont="1" applyFill="1" applyAlignment="1">
      <alignment vertical="center" wrapText="1"/>
    </xf>
    <xf numFmtId="0" fontId="2" fillId="0" borderId="0" xfId="54" applyFont="1" applyFill="1" applyAlignment="1">
      <alignment horizontal="center"/>
    </xf>
    <xf numFmtId="0" fontId="24" fillId="0" borderId="0" xfId="54" applyFont="1" applyFill="1" applyAlignment="1">
      <alignment horizontal="center"/>
    </xf>
    <xf numFmtId="0" fontId="24" fillId="0" borderId="0" xfId="54" applyFont="1" applyFill="1" applyAlignment="1"/>
    <xf numFmtId="0" fontId="2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54" applyFont="1" applyFill="1" applyAlignment="1">
      <alignment horizontal="right"/>
    </xf>
    <xf numFmtId="0" fontId="26" fillId="0" borderId="2" xfId="0" applyFont="1" applyFill="1" applyBorder="1" applyAlignment="1">
      <alignment horizontal="center" vertical="center"/>
    </xf>
    <xf numFmtId="0" fontId="0" fillId="0" borderId="2" xfId="54" applyFill="1" applyBorder="1" applyAlignment="1"/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80" fontId="22" fillId="0" borderId="2" xfId="1" applyNumberFormat="1" applyFont="1" applyFill="1" applyBorder="1" applyAlignment="1">
      <alignment vertical="center"/>
    </xf>
    <xf numFmtId="179" fontId="23" fillId="0" borderId="0" xfId="54" applyNumberFormat="1" applyFont="1" applyFill="1" applyAlignment="1"/>
    <xf numFmtId="181" fontId="0" fillId="0" borderId="2" xfId="0" applyNumberFormat="1" applyFill="1" applyBorder="1" applyAlignment="1">
      <alignment horizontal="center" vertical="center"/>
    </xf>
    <xf numFmtId="180" fontId="23" fillId="0" borderId="2" xfId="1" applyNumberFormat="1" applyFont="1" applyFill="1" applyBorder="1" applyAlignment="1">
      <alignment vertical="center"/>
    </xf>
    <xf numFmtId="182" fontId="27" fillId="0" borderId="2" xfId="0" applyNumberFormat="1" applyFont="1" applyFill="1" applyBorder="1" applyAlignment="1">
      <alignment horizontal="right" vertical="center"/>
    </xf>
    <xf numFmtId="0" fontId="28" fillId="0" borderId="2" xfId="51" applyFont="1" applyFill="1" applyBorder="1" applyAlignment="1">
      <alignment horizontal="left" vertical="center"/>
    </xf>
    <xf numFmtId="0" fontId="28" fillId="0" borderId="2" xfId="0" applyFont="1" applyFill="1" applyBorder="1" applyAlignment="1">
      <alignment horizontal="left" vertical="center" wrapText="1"/>
    </xf>
    <xf numFmtId="181" fontId="28" fillId="0" borderId="4" xfId="51" applyNumberFormat="1" applyFont="1" applyFill="1" applyBorder="1" applyAlignment="1">
      <alignment horizontal="center" vertical="center"/>
    </xf>
    <xf numFmtId="0" fontId="23" fillId="0" borderId="0" xfId="54" applyFont="1" applyFill="1" applyAlignment="1">
      <alignment horizontal="center"/>
    </xf>
    <xf numFmtId="0" fontId="2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0" fillId="0" borderId="0" xfId="54" applyAlignment="1"/>
    <xf numFmtId="0" fontId="0" fillId="0" borderId="0" xfId="54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3" fillId="0" borderId="0" xfId="0" applyFont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0" fontId="23" fillId="0" borderId="0" xfId="54" applyFont="1" applyAlignment="1"/>
    <xf numFmtId="0" fontId="23" fillId="0" borderId="0" xfId="54" applyFont="1" applyAlignment="1">
      <alignment horizontal="center"/>
    </xf>
    <xf numFmtId="0" fontId="25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9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0" fontId="30" fillId="0" borderId="5" xfId="0" applyFont="1" applyFill="1" applyBorder="1" applyAlignment="1">
      <alignment horizontal="right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3" fontId="23" fillId="0" borderId="0" xfId="60" applyNumberFormat="1" applyFont="1" applyFill="1" applyBorder="1" applyAlignment="1" applyProtection="1">
      <alignment vertical="center"/>
    </xf>
    <xf numFmtId="0" fontId="30" fillId="0" borderId="0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vertical="center"/>
    </xf>
    <xf numFmtId="0" fontId="23" fillId="0" borderId="0" xfId="0" applyFont="1" applyFill="1" applyAlignment="1">
      <alignment horizontal="left" vertical="center"/>
    </xf>
    <xf numFmtId="3" fontId="23" fillId="0" borderId="2" xfId="60" applyNumberFormat="1" applyFont="1" applyFill="1" applyBorder="1" applyAlignment="1" applyProtection="1">
      <alignment horizontal="center" vertical="center"/>
    </xf>
    <xf numFmtId="0" fontId="25" fillId="0" borderId="0" xfId="0" applyFont="1" applyAlignment="1">
      <alignment horizontal="right"/>
    </xf>
    <xf numFmtId="0" fontId="25" fillId="0" borderId="2" xfId="0" applyFont="1" applyFill="1" applyBorder="1" applyAlignment="1">
      <alignment horizontal="center" vertical="center" wrapText="1"/>
    </xf>
    <xf numFmtId="49" fontId="25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49" fontId="33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23" fillId="0" borderId="0" xfId="0" applyFont="1" applyAlignment="1">
      <alignment horizontal="right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vertical="center"/>
    </xf>
    <xf numFmtId="0" fontId="23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/>
    <xf numFmtId="0" fontId="23" fillId="0" borderId="0" xfId="0" applyFont="1" applyAlignment="1">
      <alignment wrapText="1"/>
    </xf>
    <xf numFmtId="0" fontId="23" fillId="0" borderId="0" xfId="0" applyFont="1" applyAlignment="1"/>
    <xf numFmtId="179" fontId="2" fillId="0" borderId="0" xfId="0" applyNumberFormat="1" applyFont="1" applyAlignment="1">
      <alignment vertical="center"/>
    </xf>
    <xf numFmtId="183" fontId="2" fillId="0" borderId="0" xfId="0" applyNumberFormat="1" applyFont="1" applyAlignment="1">
      <alignment horizontal="right" vertical="center"/>
    </xf>
    <xf numFmtId="179" fontId="24" fillId="0" borderId="0" xfId="0" applyNumberFormat="1" applyFont="1" applyAlignment="1">
      <alignment horizontal="center" vertical="center"/>
    </xf>
    <xf numFmtId="179" fontId="8" fillId="0" borderId="0" xfId="0" applyNumberFormat="1" applyFont="1" applyAlignment="1">
      <alignment horizontal="center" vertical="center"/>
    </xf>
    <xf numFmtId="183" fontId="25" fillId="0" borderId="0" xfId="0" applyNumberFormat="1" applyFont="1" applyAlignment="1">
      <alignment horizontal="right" vertical="center"/>
    </xf>
    <xf numFmtId="49" fontId="35" fillId="0" borderId="2" xfId="61" applyNumberFormat="1" applyFont="1" applyFill="1" applyBorder="1" applyAlignment="1">
      <alignment horizontal="center" vertical="center"/>
      <protection locked="0"/>
    </xf>
    <xf numFmtId="49" fontId="36" fillId="0" borderId="2" xfId="61" applyNumberFormat="1" applyFont="1" applyFill="1" applyBorder="1" applyAlignment="1">
      <alignment horizontal="center" vertical="center"/>
      <protection locked="0"/>
    </xf>
    <xf numFmtId="49" fontId="37" fillId="0" borderId="2" xfId="61" applyNumberFormat="1" applyFont="1" applyFill="1" applyBorder="1" applyAlignment="1">
      <alignment horizontal="center" vertical="center"/>
      <protection locked="0"/>
    </xf>
    <xf numFmtId="49" fontId="38" fillId="0" borderId="2" xfId="61" applyNumberFormat="1" applyFont="1" applyFill="1" applyBorder="1" applyAlignment="1">
      <alignment horizontal="center" vertical="center"/>
      <protection locked="0"/>
    </xf>
    <xf numFmtId="49" fontId="23" fillId="0" borderId="2" xfId="61" applyNumberFormat="1" applyFont="1" applyFill="1" applyBorder="1" applyAlignment="1" applyProtection="1">
      <alignment horizontal="center" vertical="center"/>
      <protection locked="0"/>
    </xf>
    <xf numFmtId="49" fontId="37" fillId="0" borderId="2" xfId="6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39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5" fillId="0" borderId="2" xfId="0" applyFont="1" applyFill="1" applyBorder="1" applyAlignment="1">
      <alignment horizontal="left" vertical="center" wrapText="1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41" fillId="0" borderId="2" xfId="0" applyFont="1" applyFill="1" applyBorder="1" applyAlignment="1">
      <alignment horizontal="center" vertical="center"/>
    </xf>
    <xf numFmtId="0" fontId="0" fillId="0" borderId="0" xfId="0"/>
    <xf numFmtId="0" fontId="3" fillId="0" borderId="0" xfId="0" applyFont="1" applyFill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3" fontId="23" fillId="0" borderId="2" xfId="0" applyNumberFormat="1" applyFont="1" applyFill="1" applyBorder="1" applyAlignment="1">
      <alignment vertical="center"/>
    </xf>
    <xf numFmtId="0" fontId="23" fillId="0" borderId="2" xfId="0" applyFont="1" applyFill="1" applyBorder="1" applyAlignment="1">
      <alignment vertical="center"/>
    </xf>
    <xf numFmtId="3" fontId="43" fillId="0" borderId="2" xfId="0" applyNumberFormat="1" applyFont="1" applyFill="1" applyBorder="1" applyAlignment="1">
      <alignment vertical="center"/>
    </xf>
    <xf numFmtId="0" fontId="22" fillId="0" borderId="2" xfId="0" applyFont="1" applyFill="1" applyBorder="1" applyAlignment="1">
      <alignment horizontal="distributed" vertical="center"/>
    </xf>
    <xf numFmtId="0" fontId="22" fillId="0" borderId="2" xfId="0" applyFont="1" applyFill="1" applyBorder="1" applyAlignment="1">
      <alignment vertical="center"/>
    </xf>
    <xf numFmtId="1" fontId="23" fillId="0" borderId="2" xfId="0" applyNumberFormat="1" applyFont="1" applyFill="1" applyBorder="1" applyAlignment="1" applyProtection="1">
      <alignment vertical="center"/>
      <protection locked="0"/>
    </xf>
    <xf numFmtId="0" fontId="24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4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right" wrapText="1"/>
    </xf>
    <xf numFmtId="0" fontId="2" fillId="0" borderId="0" xfId="0" applyFont="1" applyFill="1" applyAlignment="1">
      <alignment wrapText="1"/>
    </xf>
    <xf numFmtId="0" fontId="21" fillId="0" borderId="0" xfId="0" applyFont="1" applyFill="1" applyAlignment="1">
      <alignment wrapText="1"/>
    </xf>
    <xf numFmtId="0" fontId="2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32" fillId="0" borderId="0" xfId="0" applyFont="1" applyFill="1" applyAlignment="1">
      <alignment vertical="center" wrapText="1"/>
    </xf>
    <xf numFmtId="184" fontId="33" fillId="0" borderId="0" xfId="0" applyNumberFormat="1" applyFont="1" applyFill="1" applyAlignment="1" applyProtection="1">
      <alignment horizontal="center" vertical="center" wrapText="1"/>
    </xf>
    <xf numFmtId="184" fontId="33" fillId="0" borderId="0" xfId="0" applyNumberFormat="1" applyFont="1" applyFill="1" applyBorder="1" applyAlignment="1" applyProtection="1">
      <alignment horizontal="center" vertical="center" wrapText="1"/>
    </xf>
    <xf numFmtId="185" fontId="25" fillId="0" borderId="0" xfId="0" applyNumberFormat="1" applyFont="1" applyFill="1" applyBorder="1" applyAlignment="1" applyProtection="1">
      <alignment horizontal="center" vertical="center" wrapText="1"/>
    </xf>
    <xf numFmtId="184" fontId="25" fillId="0" borderId="0" xfId="0" applyNumberFormat="1" applyFont="1" applyFill="1" applyBorder="1" applyAlignment="1" applyProtection="1">
      <alignment horizontal="center" vertical="center" wrapText="1"/>
    </xf>
    <xf numFmtId="179" fontId="2" fillId="0" borderId="0" xfId="0" applyNumberFormat="1" applyFont="1" applyFill="1" applyAlignment="1">
      <alignment vertical="center"/>
    </xf>
    <xf numFmtId="183" fontId="2" fillId="0" borderId="0" xfId="0" applyNumberFormat="1" applyFont="1" applyFill="1" applyAlignment="1">
      <alignment horizontal="center" vertical="center"/>
    </xf>
    <xf numFmtId="179" fontId="44" fillId="0" borderId="0" xfId="0" applyNumberFormat="1" applyFont="1" applyFill="1" applyAlignment="1">
      <alignment horizontal="center" vertical="center"/>
    </xf>
    <xf numFmtId="185" fontId="14" fillId="0" borderId="0" xfId="56" applyNumberFormat="1" applyFont="1" applyFill="1" applyAlignment="1">
      <alignment horizontal="center" vertical="center" wrapText="1"/>
    </xf>
    <xf numFmtId="185" fontId="11" fillId="0" borderId="0" xfId="56" applyNumberFormat="1" applyFont="1" applyFill="1" applyAlignment="1">
      <alignment horizontal="center" vertical="center" wrapText="1"/>
    </xf>
    <xf numFmtId="185" fontId="14" fillId="0" borderId="2" xfId="56" applyNumberFormat="1" applyFont="1" applyFill="1" applyBorder="1" applyAlignment="1">
      <alignment horizontal="center" vertical="center" wrapText="1"/>
    </xf>
    <xf numFmtId="185" fontId="11" fillId="0" borderId="2" xfId="56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/>
    <xf numFmtId="0" fontId="0" fillId="0" borderId="2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33" fillId="0" borderId="0" xfId="56" applyFont="1" applyFill="1" applyBorder="1" applyAlignment="1"/>
    <xf numFmtId="0" fontId="45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right" vertical="center"/>
    </xf>
    <xf numFmtId="0" fontId="22" fillId="0" borderId="8" xfId="56" applyFont="1" applyFill="1" applyBorder="1" applyAlignment="1">
      <alignment horizontal="center" vertical="center"/>
    </xf>
    <xf numFmtId="0" fontId="22" fillId="0" borderId="8" xfId="56" applyFont="1" applyFill="1" applyBorder="1" applyAlignment="1">
      <alignment horizontal="center" vertical="center" wrapText="1"/>
    </xf>
    <xf numFmtId="0" fontId="22" fillId="0" borderId="6" xfId="56" applyFont="1" applyFill="1" applyBorder="1" applyAlignment="1">
      <alignment horizontal="center" vertical="center" wrapText="1"/>
    </xf>
    <xf numFmtId="0" fontId="46" fillId="0" borderId="9" xfId="0" applyFont="1" applyFill="1" applyBorder="1" applyAlignment="1">
      <alignment horizontal="center" vertical="center"/>
    </xf>
    <xf numFmtId="0" fontId="46" fillId="0" borderId="9" xfId="0" applyFont="1" applyFill="1" applyBorder="1" applyAlignment="1">
      <alignment vertical="center"/>
    </xf>
    <xf numFmtId="186" fontId="47" fillId="0" borderId="9" xfId="0" applyNumberFormat="1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right"/>
    </xf>
    <xf numFmtId="0" fontId="7" fillId="0" borderId="1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right"/>
    </xf>
    <xf numFmtId="0" fontId="7" fillId="0" borderId="1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center"/>
    </xf>
    <xf numFmtId="0" fontId="24" fillId="0" borderId="0" xfId="0" applyFont="1" applyFill="1" applyAlignment="1" applyProtection="1">
      <alignment vertical="center"/>
      <protection locked="0"/>
    </xf>
    <xf numFmtId="0" fontId="45" fillId="0" borderId="0" xfId="0" applyFont="1" applyFill="1" applyAlignment="1" applyProtection="1">
      <alignment vertical="center"/>
      <protection locked="0"/>
    </xf>
    <xf numFmtId="0" fontId="40" fillId="0" borderId="0" xfId="0" applyFont="1" applyFill="1" applyAlignment="1" applyProtection="1">
      <alignment vertical="center"/>
      <protection locked="0"/>
    </xf>
    <xf numFmtId="0" fontId="40" fillId="0" borderId="0" xfId="0" applyFont="1" applyFill="1" applyAlignment="1" applyProtection="1">
      <alignment horizontal="center" vertical="center"/>
      <protection locked="0"/>
    </xf>
    <xf numFmtId="0" fontId="0" fillId="0" borderId="0" xfId="0" applyFill="1" applyAlignment="1"/>
    <xf numFmtId="0" fontId="8" fillId="0" borderId="0" xfId="0" applyFont="1" applyFill="1" applyAlignment="1">
      <alignment horizontal="right"/>
    </xf>
    <xf numFmtId="0" fontId="41" fillId="0" borderId="12" xfId="0" applyFont="1" applyFill="1" applyBorder="1" applyAlignment="1" applyProtection="1">
      <alignment horizontal="center" vertical="center"/>
      <protection locked="0"/>
    </xf>
    <xf numFmtId="0" fontId="41" fillId="0" borderId="13" xfId="0" applyFont="1" applyFill="1" applyBorder="1" applyAlignment="1" applyProtection="1">
      <alignment horizontal="center" vertical="center"/>
      <protection locked="0"/>
    </xf>
    <xf numFmtId="0" fontId="41" fillId="0" borderId="2" xfId="0" applyFont="1" applyFill="1" applyBorder="1" applyAlignment="1" applyProtection="1">
      <alignment horizontal="center" vertical="center"/>
      <protection locked="0"/>
    </xf>
    <xf numFmtId="1" fontId="41" fillId="0" borderId="2" xfId="0" applyNumberFormat="1" applyFont="1" applyFill="1" applyBorder="1" applyAlignment="1" applyProtection="1">
      <alignment vertical="center"/>
      <protection locked="0"/>
    </xf>
    <xf numFmtId="185" fontId="48" fillId="0" borderId="2" xfId="0" applyNumberFormat="1" applyFont="1" applyFill="1" applyBorder="1" applyAlignment="1" applyProtection="1">
      <alignment horizontal="center" vertical="center"/>
      <protection locked="0"/>
    </xf>
    <xf numFmtId="1" fontId="40" fillId="0" borderId="2" xfId="0" applyNumberFormat="1" applyFont="1" applyFill="1" applyBorder="1" applyAlignment="1" applyProtection="1">
      <alignment horizontal="left" vertical="center"/>
      <protection locked="0"/>
    </xf>
    <xf numFmtId="185" fontId="49" fillId="0" borderId="2" xfId="0" applyNumberFormat="1" applyFont="1" applyFill="1" applyBorder="1" applyAlignment="1" applyProtection="1">
      <alignment horizontal="center" vertical="center"/>
      <protection locked="0"/>
    </xf>
    <xf numFmtId="1" fontId="40" fillId="0" borderId="2" xfId="0" applyNumberFormat="1" applyFont="1" applyFill="1" applyBorder="1" applyAlignment="1" applyProtection="1">
      <alignment vertical="center"/>
      <protection locked="0"/>
    </xf>
    <xf numFmtId="0" fontId="40" fillId="0" borderId="2" xfId="0" applyFont="1" applyFill="1" applyBorder="1" applyAlignment="1" applyProtection="1">
      <alignment horizontal="center" vertical="center"/>
      <protection locked="0"/>
    </xf>
    <xf numFmtId="0" fontId="40" fillId="0" borderId="2" xfId="0" applyNumberFormat="1" applyFont="1" applyFill="1" applyBorder="1" applyAlignment="1" applyProtection="1">
      <alignment vertical="center"/>
      <protection locked="0"/>
    </xf>
    <xf numFmtId="0" fontId="8" fillId="2" borderId="2" xfId="0" applyFont="1" applyFill="1" applyBorder="1" applyAlignment="1">
      <alignment horizontal="right"/>
    </xf>
    <xf numFmtId="3" fontId="40" fillId="0" borderId="2" xfId="0" applyNumberFormat="1" applyFont="1" applyFill="1" applyBorder="1" applyAlignment="1" applyProtection="1">
      <alignment vertical="center"/>
      <protection locked="0"/>
    </xf>
    <xf numFmtId="0" fontId="40" fillId="0" borderId="2" xfId="0" applyFont="1" applyFill="1" applyBorder="1" applyAlignment="1" applyProtection="1">
      <alignment vertical="center" wrapText="1"/>
      <protection locked="0"/>
    </xf>
    <xf numFmtId="0" fontId="40" fillId="0" borderId="2" xfId="0" applyFont="1" applyFill="1" applyBorder="1" applyAlignment="1" applyProtection="1">
      <alignment vertical="center"/>
      <protection locked="0"/>
    </xf>
    <xf numFmtId="0" fontId="50" fillId="0" borderId="0" xfId="53" applyFont="1" applyAlignment="1">
      <alignment vertical="center"/>
    </xf>
    <xf numFmtId="0" fontId="51" fillId="0" borderId="0" xfId="53" applyFont="1" applyAlignment="1">
      <alignment vertical="center"/>
    </xf>
    <xf numFmtId="177" fontId="50" fillId="0" borderId="0" xfId="53" applyNumberFormat="1" applyFont="1" applyAlignment="1">
      <alignment horizontal="right" vertical="center"/>
    </xf>
    <xf numFmtId="0" fontId="24" fillId="0" borderId="0" xfId="52" applyNumberFormat="1" applyFont="1" applyAlignment="1">
      <alignment horizontal="center" vertical="center"/>
    </xf>
    <xf numFmtId="177" fontId="24" fillId="0" borderId="0" xfId="52" applyNumberFormat="1" applyFont="1" applyAlignment="1">
      <alignment horizontal="center" vertical="center"/>
    </xf>
    <xf numFmtId="0" fontId="52" fillId="0" borderId="0" xfId="53" applyFont="1" applyAlignment="1">
      <alignment horizontal="center" vertical="center"/>
    </xf>
    <xf numFmtId="177" fontId="51" fillId="0" borderId="0" xfId="53" applyNumberFormat="1" applyFont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51" fillId="0" borderId="2" xfId="53" applyFont="1" applyBorder="1" applyAlignment="1">
      <alignment vertical="center"/>
    </xf>
    <xf numFmtId="49" fontId="6" fillId="0" borderId="9" xfId="0" applyNumberFormat="1" applyFont="1" applyBorder="1" applyAlignment="1">
      <alignment vertical="center"/>
    </xf>
    <xf numFmtId="49" fontId="6" fillId="0" borderId="14" xfId="0" applyNumberFormat="1" applyFont="1" applyBorder="1" applyAlignment="1">
      <alignment vertical="center"/>
    </xf>
    <xf numFmtId="49" fontId="0" fillId="0" borderId="9" xfId="0" applyNumberFormat="1" applyBorder="1" applyAlignment="1">
      <alignment vertical="center"/>
    </xf>
    <xf numFmtId="49" fontId="0" fillId="0" borderId="14" xfId="0" applyNumberFormat="1" applyBorder="1" applyAlignment="1">
      <alignment vertical="center"/>
    </xf>
    <xf numFmtId="0" fontId="50" fillId="0" borderId="2" xfId="53" applyFont="1" applyBorder="1" applyAlignment="1">
      <alignment vertical="center"/>
    </xf>
    <xf numFmtId="177" fontId="0" fillId="0" borderId="16" xfId="0" applyNumberFormat="1" applyBorder="1" applyAlignment="1">
      <alignment vertical="center" wrapText="1"/>
    </xf>
    <xf numFmtId="177" fontId="0" fillId="0" borderId="9" xfId="0" applyNumberFormat="1" applyBorder="1" applyAlignment="1">
      <alignment vertical="center" wrapText="1"/>
    </xf>
    <xf numFmtId="177" fontId="6" fillId="0" borderId="9" xfId="0" applyNumberFormat="1" applyFont="1" applyBorder="1" applyAlignment="1">
      <alignment vertical="center" wrapText="1"/>
    </xf>
    <xf numFmtId="179" fontId="40" fillId="0" borderId="0" xfId="0" applyNumberFormat="1" applyFont="1" applyFill="1" applyAlignment="1">
      <alignment horizontal="center" vertical="center"/>
    </xf>
    <xf numFmtId="0" fontId="53" fillId="0" borderId="0" xfId="0" applyFont="1" applyFill="1" applyAlignment="1">
      <alignment vertical="center"/>
    </xf>
    <xf numFmtId="179" fontId="53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179" fontId="24" fillId="0" borderId="0" xfId="0" applyNumberFormat="1" applyFont="1" applyFill="1" applyAlignment="1">
      <alignment horizontal="center" vertical="center"/>
    </xf>
    <xf numFmtId="0" fontId="54" fillId="0" borderId="9" xfId="0" applyFont="1" applyFill="1" applyBorder="1" applyAlignment="1">
      <alignment horizontal="center" vertical="center" wrapText="1"/>
    </xf>
    <xf numFmtId="179" fontId="54" fillId="0" borderId="9" xfId="0" applyNumberFormat="1" applyFont="1" applyFill="1" applyBorder="1" applyAlignment="1">
      <alignment horizontal="center" vertical="center" wrapText="1"/>
    </xf>
    <xf numFmtId="0" fontId="46" fillId="0" borderId="9" xfId="0" applyFont="1" applyFill="1" applyBorder="1" applyAlignment="1">
      <alignment horizontal="center" vertical="center" wrapText="1"/>
    </xf>
    <xf numFmtId="179" fontId="46" fillId="0" borderId="9" xfId="0" applyNumberFormat="1" applyFont="1" applyFill="1" applyBorder="1" applyAlignment="1">
      <alignment horizontal="right" vertical="center" wrapText="1"/>
    </xf>
    <xf numFmtId="0" fontId="46" fillId="0" borderId="9" xfId="0" applyFont="1" applyFill="1" applyBorder="1" applyAlignment="1">
      <alignment horizontal="left" vertical="center" wrapText="1"/>
    </xf>
    <xf numFmtId="179" fontId="7" fillId="0" borderId="9" xfId="0" applyNumberFormat="1" applyFont="1" applyFill="1" applyBorder="1" applyAlignment="1">
      <alignment horizontal="right" vertical="center" wrapText="1"/>
    </xf>
    <xf numFmtId="179" fontId="40" fillId="0" borderId="0" xfId="0" applyNumberFormat="1" applyFont="1" applyFill="1" applyAlignment="1">
      <alignment vertical="center"/>
    </xf>
    <xf numFmtId="0" fontId="40" fillId="0" borderId="2" xfId="0" applyFont="1" applyFill="1" applyBorder="1" applyAlignment="1">
      <alignment horizontal="left" vertical="center"/>
    </xf>
    <xf numFmtId="0" fontId="40" fillId="0" borderId="17" xfId="0" applyFont="1" applyFill="1" applyBorder="1" applyAlignment="1">
      <alignment vertical="center"/>
    </xf>
    <xf numFmtId="179" fontId="41" fillId="0" borderId="2" xfId="0" applyNumberFormat="1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distributed" vertical="center"/>
    </xf>
    <xf numFmtId="179" fontId="55" fillId="0" borderId="2" xfId="0" applyNumberFormat="1" applyFont="1" applyFill="1" applyBorder="1" applyAlignment="1">
      <alignment horizontal="center" vertical="center"/>
    </xf>
    <xf numFmtId="0" fontId="41" fillId="0" borderId="0" xfId="0" applyFont="1" applyFill="1" applyAlignment="1">
      <alignment vertical="center"/>
    </xf>
    <xf numFmtId="0" fontId="12" fillId="0" borderId="0" xfId="58" applyFont="1" applyFill="1" applyAlignment="1">
      <alignment horizontal="left" vertical="center"/>
    </xf>
    <xf numFmtId="0" fontId="56" fillId="0" borderId="0" xfId="58" applyFont="1" applyFill="1" applyAlignment="1">
      <alignment horizontal="center" vertical="center"/>
    </xf>
    <xf numFmtId="0" fontId="40" fillId="0" borderId="0" xfId="0" applyFont="1" applyFill="1" applyAlignment="1">
      <alignment horizontal="right" vertical="center"/>
    </xf>
    <xf numFmtId="179" fontId="48" fillId="0" borderId="2" xfId="0" applyNumberFormat="1" applyFont="1" applyFill="1" applyBorder="1" applyAlignment="1">
      <alignment horizontal="center" vertical="center"/>
    </xf>
    <xf numFmtId="179" fontId="40" fillId="0" borderId="2" xfId="0" applyNumberFormat="1" applyFont="1" applyFill="1" applyBorder="1" applyAlignment="1" applyProtection="1">
      <alignment horizontal="left" vertical="center"/>
      <protection locked="0"/>
    </xf>
    <xf numFmtId="179" fontId="40" fillId="0" borderId="2" xfId="0" applyNumberFormat="1" applyFont="1" applyFill="1" applyBorder="1" applyAlignment="1">
      <alignment vertical="center"/>
    </xf>
    <xf numFmtId="187" fontId="40" fillId="0" borderId="2" xfId="0" applyNumberFormat="1" applyFont="1" applyFill="1" applyBorder="1" applyAlignment="1" applyProtection="1">
      <alignment horizontal="left" vertical="center"/>
      <protection locked="0"/>
    </xf>
    <xf numFmtId="179" fontId="40" fillId="0" borderId="4" xfId="0" applyNumberFormat="1" applyFont="1" applyFill="1" applyBorder="1" applyAlignment="1" applyProtection="1">
      <alignment horizontal="left" vertical="center"/>
      <protection locked="0"/>
    </xf>
    <xf numFmtId="0" fontId="40" fillId="0" borderId="4" xfId="0" applyFont="1" applyFill="1" applyBorder="1" applyAlignment="1">
      <alignment vertical="center"/>
    </xf>
    <xf numFmtId="0" fontId="40" fillId="0" borderId="12" xfId="0" applyFont="1" applyFill="1" applyBorder="1" applyAlignment="1">
      <alignment vertical="center"/>
    </xf>
    <xf numFmtId="0" fontId="45" fillId="0" borderId="12" xfId="0" applyFont="1" applyFill="1" applyBorder="1" applyAlignment="1">
      <alignment vertical="center"/>
    </xf>
    <xf numFmtId="0" fontId="57" fillId="0" borderId="0" xfId="0" applyFont="1" applyFill="1" applyAlignment="1">
      <alignment vertical="center"/>
    </xf>
    <xf numFmtId="0" fontId="57" fillId="0" borderId="2" xfId="0" applyFont="1" applyFill="1" applyBorder="1" applyAlignment="1">
      <alignment vertical="center"/>
    </xf>
    <xf numFmtId="0" fontId="40" fillId="0" borderId="18" xfId="0" applyFont="1" applyFill="1" applyBorder="1" applyAlignment="1">
      <alignment horizontal="left" vertical="center" wrapText="1"/>
    </xf>
    <xf numFmtId="179" fontId="12" fillId="0" borderId="0" xfId="58" applyNumberFormat="1" applyFont="1" applyFill="1" applyAlignment="1">
      <alignment horizontal="left" vertical="center"/>
    </xf>
    <xf numFmtId="179" fontId="56" fillId="0" borderId="0" xfId="58" applyNumberFormat="1" applyFont="1" applyFill="1" applyAlignment="1">
      <alignment horizontal="center" vertical="center"/>
    </xf>
    <xf numFmtId="179" fontId="40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0" fontId="15" fillId="0" borderId="0" xfId="0" applyFont="1" applyFill="1" applyAlignment="1" applyProtection="1">
      <alignment horizontal="center" vertical="center" wrapText="1"/>
      <protection locked="0"/>
    </xf>
    <xf numFmtId="179" fontId="15" fillId="0" borderId="0" xfId="0" applyNumberFormat="1" applyFont="1" applyFill="1" applyAlignment="1" applyProtection="1">
      <alignment horizontal="center" vertical="center" wrapText="1"/>
      <protection locked="0"/>
    </xf>
    <xf numFmtId="0" fontId="58" fillId="0" borderId="0" xfId="0" applyFont="1" applyFill="1" applyAlignment="1" applyProtection="1">
      <alignment vertical="center" wrapText="1"/>
      <protection locked="0"/>
    </xf>
    <xf numFmtId="179" fontId="8" fillId="0" borderId="0" xfId="0" applyNumberFormat="1" applyFont="1" applyFill="1" applyAlignment="1" applyProtection="1">
      <alignment horizontal="center" vertical="center" wrapText="1"/>
      <protection locked="0"/>
    </xf>
    <xf numFmtId="0" fontId="58" fillId="0" borderId="0" xfId="0" applyFont="1" applyFill="1" applyAlignment="1" applyProtection="1">
      <alignment horizontal="center" vertical="center" wrapText="1"/>
      <protection locked="0"/>
    </xf>
    <xf numFmtId="179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17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179" fontId="8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17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2" fillId="0" borderId="2" xfId="0" applyNumberFormat="1" applyFont="1" applyFill="1" applyBorder="1" applyAlignment="1" applyProtection="1">
      <alignment vertical="center" wrapText="1"/>
      <protection locked="0"/>
    </xf>
    <xf numFmtId="1" fontId="12" fillId="0" borderId="2" xfId="0" applyNumberFormat="1" applyFont="1" applyFill="1" applyBorder="1" applyAlignment="1" applyProtection="1">
      <alignment horizontal="left" vertical="center" wrapText="1"/>
      <protection locked="0"/>
    </xf>
    <xf numFmtId="1" fontId="8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59" fillId="0" borderId="2" xfId="62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 applyProtection="1">
      <alignment vertical="center" wrapText="1"/>
      <protection locked="0"/>
    </xf>
    <xf numFmtId="1" fontId="8" fillId="0" borderId="2" xfId="0" applyNumberFormat="1" applyFont="1" applyFill="1" applyBorder="1" applyAlignment="1" applyProtection="1">
      <alignment vertical="center" wrapText="1"/>
      <protection locked="0"/>
    </xf>
    <xf numFmtId="0" fontId="58" fillId="0" borderId="2" xfId="0" applyFont="1" applyFill="1" applyBorder="1" applyAlignment="1" applyProtection="1">
      <alignment horizontal="center" vertical="center" wrapText="1"/>
      <protection locked="0"/>
    </xf>
    <xf numFmtId="179" fontId="5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50" applyFont="1" applyAlignment="1"/>
    <xf numFmtId="0" fontId="0" fillId="0" borderId="0" xfId="50" applyAlignment="1"/>
    <xf numFmtId="0" fontId="0" fillId="0" borderId="0" xfId="50" applyAlignment="1">
      <alignment horizontal="center" vertical="center"/>
    </xf>
    <xf numFmtId="49" fontId="0" fillId="0" borderId="0" xfId="50" applyNumberFormat="1" applyAlignment="1"/>
    <xf numFmtId="0" fontId="60" fillId="0" borderId="0" xfId="50" applyFont="1" applyAlignment="1">
      <alignment horizontal="center"/>
    </xf>
    <xf numFmtId="0" fontId="60" fillId="0" borderId="0" xfId="50" applyFont="1" applyAlignment="1"/>
    <xf numFmtId="0" fontId="0" fillId="0" borderId="0" xfId="50" applyFill="1" applyAlignment="1"/>
    <xf numFmtId="0" fontId="4" fillId="0" borderId="2" xfId="50" applyFont="1" applyFill="1" applyBorder="1" applyAlignment="1">
      <alignment horizontal="right"/>
    </xf>
    <xf numFmtId="0" fontId="4" fillId="0" borderId="2" xfId="50" applyFont="1" applyFill="1" applyBorder="1" applyAlignment="1"/>
    <xf numFmtId="49" fontId="4" fillId="0" borderId="0" xfId="50" applyNumberFormat="1" applyFont="1" applyAlignment="1">
      <alignment horizontal="center" vertical="center"/>
    </xf>
    <xf numFmtId="49" fontId="4" fillId="0" borderId="0" xfId="50" applyNumberFormat="1" applyFont="1" applyAlignment="1">
      <alignment horizontal="center"/>
    </xf>
    <xf numFmtId="0" fontId="4" fillId="0" borderId="2" xfId="50" applyFont="1" applyBorder="1" applyAlignment="1">
      <alignment horizontal="right"/>
    </xf>
    <xf numFmtId="0" fontId="4" fillId="0" borderId="2" xfId="50" applyFont="1" applyBorder="1" applyAlignment="1"/>
    <xf numFmtId="0" fontId="0" fillId="0" borderId="2" xfId="50" applyBorder="1" applyAlignment="1"/>
    <xf numFmtId="0" fontId="4" fillId="0" borderId="0" xfId="50" applyFont="1" applyAlignment="1">
      <alignment horizontal="center" vertical="center"/>
    </xf>
    <xf numFmtId="49" fontId="4" fillId="0" borderId="0" xfId="50" applyNumberFormat="1" applyFont="1" applyAlignment="1"/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(定)打印版(20140430)2014年综合预算汇总(0507最终定稿)5.11改非义教" xfId="49"/>
    <cellStyle name="常规_2017年预算（参阅资料）12.12修改(3)" xfId="50"/>
    <cellStyle name="常规_2008年专项预算" xfId="51"/>
    <cellStyle name="百分比 2" xfId="52"/>
    <cellStyle name="常规_管委会2016年部门预算公开" xfId="53"/>
    <cellStyle name="常规_(市本级）2014资本经营预算表" xfId="54"/>
    <cellStyle name="常规_Sheet2" xfId="55"/>
    <cellStyle name="常规 2 2" xfId="56"/>
    <cellStyle name="常规 2" xfId="57"/>
    <cellStyle name="常规 3" xfId="58"/>
    <cellStyle name="常规_(1)2004年财政收支计划表" xfId="59"/>
    <cellStyle name="常规_【市本级】" xfId="60"/>
    <cellStyle name="常规_功能分类1212zhangl" xfId="61"/>
    <cellStyle name="常规_2011年全省结算汇总表2012(1).03.28定稿" xfId="62"/>
  </cellStyles>
  <dxfs count="2">
    <dxf>
      <font>
        <b val="0"/>
        <i val="0"/>
        <color indexed="9"/>
      </font>
    </dxf>
    <dxf>
      <fill>
        <patternFill patternType="solid">
          <bgColor theme="8" tint="0.799981688894314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8" Type="http://schemas.openxmlformats.org/officeDocument/2006/relationships/styles" Target="styles.xml"/><Relationship Id="rId37" Type="http://schemas.openxmlformats.org/officeDocument/2006/relationships/sharedStrings" Target="sharedStrings.xml"/><Relationship Id="rId36" Type="http://schemas.openxmlformats.org/officeDocument/2006/relationships/theme" Target="theme/theme1.xml"/><Relationship Id="rId35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Documents\WeChat%20Files\a258113664\FileStorage\File\2022-09\2.2021&#24180;&#22320;&#26041;&#36130;&#25919;&#39044;&#31639;&#34920;&#65288;&#24102;&#20844;&#24335;&#65292;&#20197;&#27492;&#20026;&#20934;&#65289;(&#26032;)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69;&#32593;\F&#65306;\2024&#24180;\4&#12289;&#30465;&#21381;&#20219;&#21153;\&#12304;3.20&#12305;&#27719;&#24635;&#25919;&#24220;&#39044;&#31639;\&#65288;&#27492;&#20221;&#20026;&#20934;&#65289;4306_&#23731;&#38451;&#24066;_&#27719;&#24635;_&#20154;&#22823;&#25209;&#22797;&#39044;&#31639;&#25253;&#34920;_20240320+14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内置数据"/>
      <sheetName val="目录"/>
      <sheetName val="表一"/>
      <sheetName val="表二"/>
      <sheetName val="表三"/>
      <sheetName val="表四"/>
      <sheetName val="表五"/>
      <sheetName val="表六 (1)"/>
      <sheetName val="表六 (2)"/>
      <sheetName val="表七 (1)"/>
      <sheetName val="表七 (2)"/>
      <sheetName val="表八"/>
      <sheetName val="表九"/>
      <sheetName val="表十"/>
      <sheetName val="表十一"/>
      <sheetName val="表十二"/>
      <sheetName val="表十三"/>
      <sheetName val="表十四"/>
      <sheetName val="表三（汇总使用）"/>
      <sheetName val="表九（汇总使用）"/>
      <sheetName val="表十一（汇总使用）"/>
      <sheetName val="数据汇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A1" sqref="A1:D1"/>
    </sheetView>
  </sheetViews>
  <sheetFormatPr defaultColWidth="9" defaultRowHeight="14.25" outlineLevelCol="6"/>
  <cols>
    <col min="1" max="1" width="12.5" style="311" customWidth="1"/>
    <col min="2" max="3" width="9" style="311"/>
    <col min="4" max="4" width="40.625" style="311" customWidth="1"/>
    <col min="5" max="5" width="34" style="311" customWidth="1"/>
    <col min="6" max="6" width="13.25" style="312" customWidth="1"/>
    <col min="7" max="7" width="8.375" style="313" customWidth="1"/>
    <col min="8" max="16384" width="9" style="311"/>
  </cols>
  <sheetData>
    <row r="1" ht="22.5" customHeight="1" spans="1:7">
      <c r="A1" s="314" t="s">
        <v>0</v>
      </c>
      <c r="B1" s="314"/>
      <c r="C1" s="314"/>
      <c r="D1" s="314"/>
      <c r="E1" s="315"/>
      <c r="F1" s="315"/>
      <c r="G1" s="314"/>
    </row>
    <row r="2" spans="1:4">
      <c r="A2" s="316"/>
      <c r="B2" s="316"/>
      <c r="C2" s="316"/>
      <c r="D2" s="316"/>
    </row>
    <row r="3" s="310" customFormat="1" ht="35" customHeight="1" spans="1:7">
      <c r="A3" s="317" t="s">
        <v>1</v>
      </c>
      <c r="B3" s="318" t="str">
        <f>表一2025年汨罗市一般公共预算收支总表!A2</f>
        <v>2025年汨罗市一般公共预算收支预算总表</v>
      </c>
      <c r="C3" s="318"/>
      <c r="D3" s="318"/>
      <c r="F3" s="319"/>
      <c r="G3" s="320"/>
    </row>
    <row r="4" s="310" customFormat="1" ht="35" customHeight="1" spans="1:7">
      <c r="A4" s="317" t="s">
        <v>2</v>
      </c>
      <c r="B4" s="318" t="str">
        <f>表二2025年汨罗市一般公共预算收入表!A2</f>
        <v>2025年汨罗市一般公共预算收入表</v>
      </c>
      <c r="C4" s="318"/>
      <c r="D4" s="318"/>
      <c r="F4" s="319"/>
      <c r="G4" s="320"/>
    </row>
    <row r="5" s="310" customFormat="1" ht="35" customHeight="1" spans="1:7">
      <c r="A5" s="317" t="s">
        <v>3</v>
      </c>
      <c r="B5" s="318" t="str">
        <f>表三2025年汨罗市一般公共预算支出表!A2</f>
        <v>2025年汨罗市一般公共预算支出表</v>
      </c>
      <c r="C5" s="318"/>
      <c r="D5" s="318"/>
      <c r="F5" s="319"/>
      <c r="G5" s="320"/>
    </row>
    <row r="6" s="310" customFormat="1" ht="35" customHeight="1" spans="1:7">
      <c r="A6" s="317" t="s">
        <v>4</v>
      </c>
      <c r="B6" s="318" t="str">
        <f>表四2025年汨罗市一般公共预算本级收入表!A2</f>
        <v>2025年汨罗市一般公共预算本级收入表</v>
      </c>
      <c r="C6" s="318"/>
      <c r="D6" s="318"/>
      <c r="F6" s="319"/>
      <c r="G6" s="320"/>
    </row>
    <row r="7" s="310" customFormat="1" ht="35" customHeight="1" spans="1:7">
      <c r="A7" s="317" t="s">
        <v>5</v>
      </c>
      <c r="B7" s="318" t="str">
        <f>'表五2025年汨罗市一般公共预算本级支出表 '!A2</f>
        <v>2025年汨罗市一般公共预算本级支出表</v>
      </c>
      <c r="C7" s="318"/>
      <c r="D7" s="318"/>
      <c r="F7" s="319"/>
      <c r="G7" s="320"/>
    </row>
    <row r="8" s="310" customFormat="1" ht="35" customHeight="1" spans="1:7">
      <c r="A8" s="317" t="s">
        <v>6</v>
      </c>
      <c r="B8" s="318" t="str">
        <f>'表六2025年汨罗市一般公共预算本级支出表（功能分类）'!A2</f>
        <v>2025年汨罗市一般公共预算本级支出表（功能分类）</v>
      </c>
      <c r="C8" s="318"/>
      <c r="D8" s="318"/>
      <c r="F8" s="319"/>
      <c r="G8" s="320"/>
    </row>
    <row r="9" s="310" customFormat="1" ht="35" customHeight="1" spans="1:7">
      <c r="A9" s="317" t="s">
        <v>7</v>
      </c>
      <c r="B9" s="318" t="str">
        <f>'表七2025汨罗市一般公共预算基本支出预算表（经济分类）'!A2</f>
        <v>2025年汨罗市一般公共预算基本支出表（经济分类）</v>
      </c>
      <c r="C9" s="318"/>
      <c r="D9" s="318"/>
      <c r="F9" s="319"/>
      <c r="G9" s="320"/>
    </row>
    <row r="10" s="310" customFormat="1" ht="35" customHeight="1" spans="1:7">
      <c r="A10" s="321" t="s">
        <v>8</v>
      </c>
      <c r="B10" s="322" t="str">
        <f>表八2025年汨罗市一般公共预算本级基本支出表!A2</f>
        <v>2025年汨罗市一般公共预算本级基本支出表（经济分类）</v>
      </c>
      <c r="C10" s="322"/>
      <c r="D10" s="322"/>
      <c r="F10" s="319"/>
      <c r="G10" s="320"/>
    </row>
    <row r="11" s="310" customFormat="1" ht="35" customHeight="1" spans="1:7">
      <c r="A11" s="321" t="s">
        <v>9</v>
      </c>
      <c r="B11" s="322" t="str">
        <f>表九2025年汨罗市一般公共预算税收返还和转移支付表!A2</f>
        <v>2025年汨罗市一般公共预算税收返还和转移支付表</v>
      </c>
      <c r="C11" s="322"/>
      <c r="D11" s="322"/>
      <c r="F11" s="319"/>
      <c r="G11" s="320"/>
    </row>
    <row r="12" s="310" customFormat="1" ht="35" customHeight="1" spans="1:7">
      <c r="A12" s="321" t="s">
        <v>10</v>
      </c>
      <c r="B12" s="322" t="str">
        <f>'表十2025年汨罗市一般公共预算专项转移支付表（分项目）'!A2</f>
        <v>2025年汨罗市一般公共预算专项转移支付表（分项目）</v>
      </c>
      <c r="C12" s="322"/>
      <c r="D12" s="322"/>
      <c r="F12" s="319"/>
      <c r="G12" s="320"/>
    </row>
    <row r="13" s="310" customFormat="1" ht="35" customHeight="1" spans="1:7">
      <c r="A13" s="321" t="s">
        <v>11</v>
      </c>
      <c r="B13" s="322" t="str">
        <f>'表十一2025年汨罗市一般公共预算专项转移支付表(分地区)'!A2</f>
        <v>2025年汨罗市一般公共预算专项转移支付表（分地区）</v>
      </c>
      <c r="C13" s="322"/>
      <c r="D13" s="322"/>
      <c r="F13" s="319"/>
      <c r="G13" s="320"/>
    </row>
    <row r="14" s="310" customFormat="1" ht="35" customHeight="1" spans="1:7">
      <c r="A14" s="321" t="s">
        <v>12</v>
      </c>
      <c r="B14" s="322" t="str">
        <f>表十二2025年汨罗市政府性基金预算收入表!A2</f>
        <v>2025年汨罗市政府性基金预算收入表</v>
      </c>
      <c r="C14" s="322"/>
      <c r="D14" s="322"/>
      <c r="F14" s="319"/>
      <c r="G14" s="320"/>
    </row>
    <row r="15" s="310" customFormat="1" ht="35" customHeight="1" spans="1:7">
      <c r="A15" s="321" t="s">
        <v>13</v>
      </c>
      <c r="B15" s="322" t="str">
        <f>表十三2025年汨罗市政府性基金预算支出表!A2</f>
        <v>2025年汨罗市政府性基金预算支出表</v>
      </c>
      <c r="C15" s="322"/>
      <c r="D15" s="322"/>
      <c r="F15" s="319"/>
      <c r="G15" s="320"/>
    </row>
    <row r="16" s="310" customFormat="1" ht="35" customHeight="1" spans="1:7">
      <c r="A16" s="321" t="s">
        <v>14</v>
      </c>
      <c r="B16" s="322" t="str">
        <f>表十四2025年汨罗市本级政府性基金预算收入表!A2</f>
        <v>2025年汨罗市本级政府性基金预算收入表</v>
      </c>
      <c r="C16" s="322"/>
      <c r="D16" s="322"/>
      <c r="F16" s="319"/>
      <c r="G16" s="320"/>
    </row>
    <row r="17" s="310" customFormat="1" ht="35" customHeight="1" spans="1:7">
      <c r="A17" s="321" t="s">
        <v>15</v>
      </c>
      <c r="B17" s="322" t="str">
        <f>表十五2025年汨罗市本级政府性基金预算支出表!A2</f>
        <v>2025年汨罗市本级政府性基金预算支出表</v>
      </c>
      <c r="C17" s="322"/>
      <c r="D17" s="322"/>
      <c r="F17" s="319"/>
      <c r="G17" s="320"/>
    </row>
    <row r="18" s="310" customFormat="1" ht="35" customHeight="1" spans="1:7">
      <c r="A18" s="321" t="s">
        <v>16</v>
      </c>
      <c r="B18" s="322" t="str">
        <f>'表十六2025年汨罗市政府性基金转移支付预算情况表 (分项目)'!A2</f>
        <v>2025年汨罗市政府性基金转移支付预算情况表（分项目）</v>
      </c>
      <c r="C18" s="322"/>
      <c r="D18" s="322"/>
      <c r="F18" s="319"/>
      <c r="G18" s="320"/>
    </row>
    <row r="19" s="310" customFormat="1" ht="35" customHeight="1" spans="1:7">
      <c r="A19" s="321" t="s">
        <v>17</v>
      </c>
      <c r="B19" s="322" t="str">
        <f>'表十七2025汨罗市政府性基金转移支付预算情况表 (分地区)'!A2</f>
        <v>2025年汨罗市政府性基金转移支付预算情况表（分地区）</v>
      </c>
      <c r="C19" s="322"/>
      <c r="D19" s="322"/>
      <c r="F19" s="319"/>
      <c r="G19" s="320"/>
    </row>
    <row r="20" s="310" customFormat="1" ht="35" customHeight="1" spans="1:7">
      <c r="A20" s="321" t="s">
        <v>18</v>
      </c>
      <c r="B20" s="322" t="str">
        <f>表十八2025年汨罗市国有资本经营预算收入表!A2</f>
        <v>2025年汨罗市国有资本预算收入预算表</v>
      </c>
      <c r="C20" s="323"/>
      <c r="D20" s="323"/>
      <c r="E20" s="311"/>
      <c r="F20" s="319"/>
      <c r="G20" s="320"/>
    </row>
    <row r="21" s="310" customFormat="1" ht="35" customHeight="1" spans="1:7">
      <c r="A21" s="321" t="s">
        <v>19</v>
      </c>
      <c r="B21" s="322" t="str">
        <f>表十九2025年汨罗市国有资本经营预算支出表!A2</f>
        <v>2025年汨罗市国有资本经营预算支出表</v>
      </c>
      <c r="C21" s="323"/>
      <c r="D21" s="323"/>
      <c r="E21" s="311"/>
      <c r="F21" s="324"/>
      <c r="G21" s="325"/>
    </row>
    <row r="22" s="310" customFormat="1" ht="35" customHeight="1" spans="1:7">
      <c r="A22" s="321" t="s">
        <v>20</v>
      </c>
      <c r="B22" s="322" t="str">
        <f>表二十2025年汨罗市本级国有资本经营预算收入表!A2</f>
        <v>2025年汨罗市本级国有资本经营预算收入表</v>
      </c>
      <c r="C22" s="323"/>
      <c r="D22" s="323"/>
      <c r="E22" s="311"/>
      <c r="F22" s="324"/>
      <c r="G22" s="325"/>
    </row>
    <row r="23" s="310" customFormat="1" ht="35" customHeight="1" spans="1:7">
      <c r="A23" s="321" t="s">
        <v>21</v>
      </c>
      <c r="B23" s="322" t="str">
        <f>表二十一2025年汨罗市本级国有资本经营预算支出表!A2</f>
        <v>2025年汨罗市本级国有资本经营预算支出表</v>
      </c>
      <c r="C23" s="323"/>
      <c r="D23" s="323"/>
      <c r="E23" s="311"/>
      <c r="F23" s="324"/>
      <c r="G23" s="325"/>
    </row>
    <row r="24" ht="35" customHeight="1" spans="1:4">
      <c r="A24" s="321" t="s">
        <v>22</v>
      </c>
      <c r="B24" s="322" t="str">
        <f>'表二十二汨罗市国有资本经营预算转移支付预算情况表 （分项目）'!A2</f>
        <v>2025年汨罗市国有资本经营预算转移支付表
（分项目）</v>
      </c>
      <c r="C24" s="323"/>
      <c r="D24" s="323"/>
    </row>
    <row r="25" ht="35" customHeight="1" spans="1:4">
      <c r="A25" s="321" t="s">
        <v>23</v>
      </c>
      <c r="B25" s="322" t="str">
        <f>'二十三汨罗市国有资本经营预算转移支付预算情况表 （分地区）'!A2</f>
        <v>2025年汨罗市国有资本经营预算转移支付表
（分地区）</v>
      </c>
      <c r="C25" s="323"/>
      <c r="D25" s="323"/>
    </row>
    <row r="26" ht="35" customHeight="1" spans="1:4">
      <c r="A26" s="321" t="s">
        <v>24</v>
      </c>
      <c r="B26" s="322" t="str">
        <f>表二十四2025年汨罗市社会保险基金收入表!A2</f>
        <v>2025年汨罗市社会保险基金收入表</v>
      </c>
      <c r="C26" s="323"/>
      <c r="D26" s="323"/>
    </row>
    <row r="27" ht="35" customHeight="1" spans="1:4">
      <c r="A27" s="321" t="s">
        <v>25</v>
      </c>
      <c r="B27" s="322" t="str">
        <f>表二十五2025年汨罗市社会保险基金支出表!A2</f>
        <v>2025年汨罗市社会保险基金支出表</v>
      </c>
      <c r="C27" s="323"/>
      <c r="D27" s="323"/>
    </row>
    <row r="28" ht="30" customHeight="1" spans="1:4">
      <c r="A28" s="321" t="s">
        <v>26</v>
      </c>
      <c r="B28" s="323" t="str">
        <f>表二十六2022年汨罗市政府一般债务限额和余额情况表!A3</f>
        <v>2023年汨罗市地方政府一般债务限额和余额情况表</v>
      </c>
      <c r="C28" s="323"/>
      <c r="D28" s="323"/>
    </row>
    <row r="29" ht="30" customHeight="1" spans="1:4">
      <c r="A29" s="321" t="s">
        <v>27</v>
      </c>
      <c r="B29" s="323" t="str">
        <f>表二十七2022年汨罗市政府专项债务限额和余额情况表!A2</f>
        <v>2023年汨罗市地方政府专项债务限额和余额情况表</v>
      </c>
      <c r="C29" s="323"/>
      <c r="D29" s="323"/>
    </row>
    <row r="30" ht="29" customHeight="1" spans="1:6">
      <c r="A30" s="321" t="s">
        <v>28</v>
      </c>
      <c r="B30" s="323" t="str">
        <f>'表二十八2024年度地方政府债务限额和余额情况表（含一般和专项'!A2</f>
        <v>2024年汨罗市度地方政府债务限额和余额情况表（含一般和专项）</v>
      </c>
      <c r="C30" s="323"/>
      <c r="D30" s="323"/>
      <c r="F30"/>
    </row>
    <row r="31" ht="29" customHeight="1" spans="1:4">
      <c r="A31" s="321" t="s">
        <v>29</v>
      </c>
      <c r="B31" s="323" t="str">
        <f>表二十九2024年新增地方政府债券资金安排情况表!A2</f>
        <v>2024年汨罗市新增地方政府债券资金安排情况表</v>
      </c>
      <c r="C31" s="323"/>
      <c r="D31" s="323"/>
    </row>
    <row r="32" ht="29" customHeight="1" spans="1:4">
      <c r="A32" s="321" t="s">
        <v>30</v>
      </c>
      <c r="B32" s="323" t="str">
        <f>表三十2023年地方政府债券发行及还本付息表!A2</f>
        <v>2023年汨罗市地方政府债券发行及还本付息表</v>
      </c>
      <c r="C32" s="323"/>
      <c r="D32" s="323"/>
    </row>
    <row r="33" ht="29" customHeight="1" spans="1:4">
      <c r="A33" s="321" t="s">
        <v>31</v>
      </c>
      <c r="B33" s="323" t="str">
        <f>表三十一2024年地方政府债券还本付息预算表!A2</f>
        <v>2024年汨罗市地方政府债券还本付息预算表</v>
      </c>
      <c r="C33" s="323"/>
      <c r="D33" s="323"/>
    </row>
    <row r="34" ht="29" customHeight="1" spans="1:4">
      <c r="A34" s="321" t="s">
        <v>32</v>
      </c>
      <c r="B34" s="323" t="str">
        <f>表三十二2025年“三公”经费预算表!A2</f>
        <v>2025年汨罗市“三公”经费预算表</v>
      </c>
      <c r="C34" s="323"/>
      <c r="D34" s="323"/>
    </row>
  </sheetData>
  <mergeCells count="3">
    <mergeCell ref="A1:D1"/>
    <mergeCell ref="F29:F30"/>
    <mergeCell ref="F32:F33"/>
  </mergeCells>
  <pageMargins left="0.74990626395218" right="0.511805555555556" top="0.999874956025852" bottom="0.999874956025852" header="0.499937478012926" footer="0.499937478012926"/>
  <pageSetup paperSize="9" firstPageNumber="0" orientation="portrait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"/>
  <sheetViews>
    <sheetView showGridLines="0" showZeros="0" workbookViewId="0">
      <pane ySplit="5" topLeftCell="A54" activePane="bottomLeft" state="frozen"/>
      <selection/>
      <selection pane="bottomLeft" activeCell="B70" sqref="B70:B71"/>
    </sheetView>
  </sheetViews>
  <sheetFormatPr defaultColWidth="9" defaultRowHeight="13.5" outlineLevelCol="4"/>
  <cols>
    <col min="1" max="1" width="58.625" style="211" customWidth="1"/>
    <col min="2" max="2" width="21" style="212" customWidth="1"/>
    <col min="3" max="4" width="12.625" style="211"/>
    <col min="5" max="5" width="9" style="211" hidden="1" customWidth="1"/>
    <col min="6" max="16384" width="9" style="211"/>
  </cols>
  <sheetData>
    <row r="1" ht="18" customHeight="1" spans="1:2">
      <c r="A1" s="182" t="s">
        <v>1099</v>
      </c>
      <c r="B1" s="183"/>
    </row>
    <row r="2" s="209" customFormat="1" ht="20.25" spans="1:2">
      <c r="A2" s="184" t="s">
        <v>1100</v>
      </c>
      <c r="B2" s="184"/>
    </row>
    <row r="3" ht="20.25" customHeight="1" spans="1:2">
      <c r="A3" s="213"/>
      <c r="B3" s="214" t="s">
        <v>35</v>
      </c>
    </row>
    <row r="4" ht="31.5" customHeight="1" spans="1:2">
      <c r="A4" s="215" t="s">
        <v>36</v>
      </c>
      <c r="B4" s="216"/>
    </row>
    <row r="5" ht="21.9" customHeight="1" spans="1:2">
      <c r="A5" s="217" t="s">
        <v>38</v>
      </c>
      <c r="B5" s="217" t="s">
        <v>39</v>
      </c>
    </row>
    <row r="6" ht="20.1" customHeight="1" spans="1:2">
      <c r="A6" s="218" t="s">
        <v>1101</v>
      </c>
      <c r="B6" s="219">
        <f>B7</f>
        <v>299700</v>
      </c>
    </row>
    <row r="7" ht="20.1" customHeight="1" spans="1:2">
      <c r="A7" s="220" t="s">
        <v>1102</v>
      </c>
      <c r="B7" s="221">
        <f>B8+B15+B51</f>
        <v>299700</v>
      </c>
    </row>
    <row r="8" ht="20.1" customHeight="1" spans="1:2">
      <c r="A8" s="220" t="s">
        <v>1103</v>
      </c>
      <c r="B8" s="221">
        <f>SUM(B9:B14)</f>
        <v>4970</v>
      </c>
    </row>
    <row r="9" ht="20.1" customHeight="1" spans="1:2">
      <c r="A9" s="222" t="s">
        <v>1104</v>
      </c>
      <c r="B9" s="204">
        <v>2117</v>
      </c>
    </row>
    <row r="10" ht="20.1" customHeight="1" spans="1:2">
      <c r="A10" s="222" t="s">
        <v>1105</v>
      </c>
      <c r="B10" s="204">
        <v>1137</v>
      </c>
    </row>
    <row r="11" ht="20.1" customHeight="1" spans="1:2">
      <c r="A11" s="222" t="s">
        <v>1106</v>
      </c>
      <c r="B11" s="204">
        <v>686</v>
      </c>
    </row>
    <row r="12" ht="20.1" customHeight="1" spans="1:2">
      <c r="A12" s="222" t="s">
        <v>1107</v>
      </c>
      <c r="B12" s="204"/>
    </row>
    <row r="13" ht="20.1" customHeight="1" spans="1:2">
      <c r="A13" s="222" t="s">
        <v>1108</v>
      </c>
      <c r="B13" s="204"/>
    </row>
    <row r="14" ht="20.1" customHeight="1" spans="1:2">
      <c r="A14" s="222" t="s">
        <v>1109</v>
      </c>
      <c r="B14" s="204">
        <v>1030</v>
      </c>
    </row>
    <row r="15" ht="20.1" customHeight="1" spans="1:2">
      <c r="A15" s="222" t="s">
        <v>1110</v>
      </c>
      <c r="B15" s="221">
        <f>SUM(B16:B50)</f>
        <v>242889</v>
      </c>
    </row>
    <row r="16" ht="20.1" customHeight="1" spans="1:2">
      <c r="A16" s="222" t="s">
        <v>1111</v>
      </c>
      <c r="B16" s="223"/>
    </row>
    <row r="17" ht="20.1" customHeight="1" spans="1:5">
      <c r="A17" s="224" t="s">
        <v>1112</v>
      </c>
      <c r="B17" s="204">
        <v>58576</v>
      </c>
      <c r="E17" s="225">
        <v>21940</v>
      </c>
    </row>
    <row r="18" ht="20.1" customHeight="1" spans="1:5">
      <c r="A18" s="226" t="s">
        <v>1113</v>
      </c>
      <c r="B18" s="204">
        <v>20464</v>
      </c>
      <c r="E18" s="225">
        <v>6558</v>
      </c>
    </row>
    <row r="19" ht="20.1" customHeight="1" spans="1:5">
      <c r="A19" s="226" t="s">
        <v>1114</v>
      </c>
      <c r="B19" s="204">
        <v>2950</v>
      </c>
      <c r="E19" s="225">
        <v>3789</v>
      </c>
    </row>
    <row r="20" ht="20.1" customHeight="1" spans="1:5">
      <c r="A20" s="226" t="s">
        <v>1115</v>
      </c>
      <c r="B20" s="204"/>
      <c r="E20" s="225"/>
    </row>
    <row r="21" ht="20.1" customHeight="1" spans="1:5">
      <c r="A21" s="226" t="s">
        <v>1116</v>
      </c>
      <c r="B21" s="204">
        <v>367</v>
      </c>
      <c r="E21" s="225">
        <v>248</v>
      </c>
    </row>
    <row r="22" ht="20.1" customHeight="1" spans="1:5">
      <c r="A22" s="226" t="s">
        <v>1117</v>
      </c>
      <c r="B22" s="204">
        <v>4684</v>
      </c>
      <c r="E22" s="225">
        <v>2227</v>
      </c>
    </row>
    <row r="23" ht="20.1" customHeight="1" spans="1:5">
      <c r="A23" s="226" t="s">
        <v>1118</v>
      </c>
      <c r="B23" s="204"/>
      <c r="E23" s="225"/>
    </row>
    <row r="24" ht="20.1" customHeight="1" spans="1:5">
      <c r="A24" s="226" t="s">
        <v>1119</v>
      </c>
      <c r="B24" s="204">
        <v>15121</v>
      </c>
      <c r="E24" s="225">
        <v>8852</v>
      </c>
    </row>
    <row r="25" ht="20.1" customHeight="1" spans="1:5">
      <c r="A25" s="226" t="s">
        <v>1120</v>
      </c>
      <c r="B25" s="204">
        <v>2868</v>
      </c>
      <c r="E25" s="225">
        <v>1065</v>
      </c>
    </row>
    <row r="26" ht="20.1" customHeight="1" spans="1:5">
      <c r="A26" s="226" t="s">
        <v>1121</v>
      </c>
      <c r="B26" s="204"/>
      <c r="E26" s="225"/>
    </row>
    <row r="27" ht="20.1" customHeight="1" spans="1:5">
      <c r="A27" s="226" t="s">
        <v>1122</v>
      </c>
      <c r="B27" s="204"/>
      <c r="E27" s="225"/>
    </row>
    <row r="28" ht="20.1" customHeight="1" spans="1:5">
      <c r="A28" s="226" t="s">
        <v>1123</v>
      </c>
      <c r="B28" s="204"/>
      <c r="E28" s="225"/>
    </row>
    <row r="29" ht="20.1" customHeight="1" spans="1:5">
      <c r="A29" s="227" t="s">
        <v>1124</v>
      </c>
      <c r="B29" s="204"/>
      <c r="E29" s="225"/>
    </row>
    <row r="30" ht="20.1" customHeight="1" spans="1:5">
      <c r="A30" s="227" t="s">
        <v>1125</v>
      </c>
      <c r="B30" s="204"/>
      <c r="E30" s="225"/>
    </row>
    <row r="31" ht="20.1" customHeight="1" spans="1:5">
      <c r="A31" s="227" t="s">
        <v>1126</v>
      </c>
      <c r="B31" s="204"/>
      <c r="E31" s="225"/>
    </row>
    <row r="32" ht="20.1" customHeight="1" spans="1:5">
      <c r="A32" s="227" t="s">
        <v>1127</v>
      </c>
      <c r="B32" s="204">
        <v>1466</v>
      </c>
      <c r="E32" s="225"/>
    </row>
    <row r="33" ht="20.1" customHeight="1" spans="1:5">
      <c r="A33" s="227" t="s">
        <v>1128</v>
      </c>
      <c r="B33" s="204">
        <v>12382</v>
      </c>
      <c r="E33" s="225">
        <v>6145</v>
      </c>
    </row>
    <row r="34" ht="20.1" customHeight="1" spans="1:5">
      <c r="A34" s="227" t="s">
        <v>1129</v>
      </c>
      <c r="B34" s="204"/>
      <c r="E34" s="225"/>
    </row>
    <row r="35" ht="20.1" customHeight="1" spans="1:5">
      <c r="A35" s="227" t="s">
        <v>1130</v>
      </c>
      <c r="B35" s="204">
        <v>1582</v>
      </c>
      <c r="E35" s="225">
        <v>264</v>
      </c>
    </row>
    <row r="36" ht="20.1" customHeight="1" spans="1:5">
      <c r="A36" s="227" t="s">
        <v>1131</v>
      </c>
      <c r="B36" s="204">
        <v>42076</v>
      </c>
      <c r="E36" s="225">
        <v>14741</v>
      </c>
    </row>
    <row r="37" ht="20.1" customHeight="1" spans="1:5">
      <c r="A37" s="227" t="s">
        <v>1132</v>
      </c>
      <c r="B37" s="204">
        <v>32428</v>
      </c>
      <c r="E37" s="225">
        <v>19639</v>
      </c>
    </row>
    <row r="38" ht="20.1" customHeight="1" spans="1:5">
      <c r="A38" s="227" t="s">
        <v>1133</v>
      </c>
      <c r="B38" s="204">
        <v>955</v>
      </c>
      <c r="E38" s="225"/>
    </row>
    <row r="39" ht="20.1" customHeight="1" spans="1:5">
      <c r="A39" s="227" t="s">
        <v>1134</v>
      </c>
      <c r="B39" s="204"/>
      <c r="E39" s="225"/>
    </row>
    <row r="40" ht="20.1" customHeight="1" spans="1:5">
      <c r="A40" s="227" t="s">
        <v>1135</v>
      </c>
      <c r="B40" s="204">
        <v>38897</v>
      </c>
      <c r="E40" s="225">
        <v>8386</v>
      </c>
    </row>
    <row r="41" ht="20.1" customHeight="1" spans="1:5">
      <c r="A41" s="227" t="s">
        <v>1136</v>
      </c>
      <c r="B41" s="204">
        <v>3598</v>
      </c>
      <c r="E41" s="225"/>
    </row>
    <row r="42" ht="20.1" customHeight="1" spans="1:5">
      <c r="A42" s="227" t="s">
        <v>1137</v>
      </c>
      <c r="B42" s="204"/>
      <c r="E42" s="225"/>
    </row>
    <row r="43" ht="20.1" customHeight="1" spans="1:5">
      <c r="A43" s="227" t="s">
        <v>1138</v>
      </c>
      <c r="B43" s="204"/>
      <c r="E43" s="225"/>
    </row>
    <row r="44" ht="20.1" customHeight="1" spans="1:5">
      <c r="A44" s="227" t="s">
        <v>1139</v>
      </c>
      <c r="B44" s="204"/>
      <c r="E44" s="225"/>
    </row>
    <row r="45" ht="20.1" customHeight="1" spans="1:5">
      <c r="A45" s="227" t="s">
        <v>1140</v>
      </c>
      <c r="B45" s="204"/>
      <c r="E45" s="225"/>
    </row>
    <row r="46" ht="20.1" customHeight="1" spans="1:5">
      <c r="A46" s="227" t="s">
        <v>1141</v>
      </c>
      <c r="B46" s="204">
        <v>2099</v>
      </c>
      <c r="E46" s="225">
        <v>3029</v>
      </c>
    </row>
    <row r="47" ht="20.1" customHeight="1" spans="1:5">
      <c r="A47" s="227" t="s">
        <v>1142</v>
      </c>
      <c r="B47" s="204"/>
      <c r="E47" s="225"/>
    </row>
    <row r="48" ht="20.1" customHeight="1" spans="1:5">
      <c r="A48" s="227" t="s">
        <v>1143</v>
      </c>
      <c r="B48" s="204">
        <v>1700</v>
      </c>
      <c r="E48" s="225"/>
    </row>
    <row r="49" ht="20.1" customHeight="1" spans="1:5">
      <c r="A49" s="227" t="s">
        <v>1144</v>
      </c>
      <c r="B49" s="204"/>
      <c r="E49" s="225"/>
    </row>
    <row r="50" ht="20.1" customHeight="1" spans="1:5">
      <c r="A50" s="226" t="s">
        <v>1145</v>
      </c>
      <c r="B50" s="204">
        <v>676</v>
      </c>
      <c r="E50" s="225">
        <v>2194</v>
      </c>
    </row>
    <row r="51" ht="20.1" customHeight="1" spans="1:2">
      <c r="A51" s="226" t="s">
        <v>1146</v>
      </c>
      <c r="B51" s="221">
        <f>SUM(B52:B72)</f>
        <v>51841</v>
      </c>
    </row>
    <row r="52" ht="20.1" customHeight="1" spans="1:2">
      <c r="A52" s="226" t="s">
        <v>1147</v>
      </c>
      <c r="B52" s="204">
        <v>300</v>
      </c>
    </row>
    <row r="53" ht="20.1" customHeight="1" spans="1:2">
      <c r="A53" s="226" t="s">
        <v>1148</v>
      </c>
      <c r="B53" s="204"/>
    </row>
    <row r="54" ht="20.1" customHeight="1" spans="1:2">
      <c r="A54" s="226" t="s">
        <v>1149</v>
      </c>
      <c r="B54" s="204"/>
    </row>
    <row r="55" ht="20.1" customHeight="1" spans="1:2">
      <c r="A55" s="226" t="s">
        <v>1150</v>
      </c>
      <c r="B55" s="204">
        <v>453</v>
      </c>
    </row>
    <row r="56" ht="20.1" customHeight="1" spans="1:2">
      <c r="A56" s="226" t="s">
        <v>1151</v>
      </c>
      <c r="B56" s="204">
        <v>3077</v>
      </c>
    </row>
    <row r="57" ht="20.1" customHeight="1" spans="1:2">
      <c r="A57" s="226" t="s">
        <v>1152</v>
      </c>
      <c r="B57" s="204">
        <v>392</v>
      </c>
    </row>
    <row r="58" ht="20.1" customHeight="1" spans="1:2">
      <c r="A58" s="226" t="s">
        <v>1153</v>
      </c>
      <c r="B58" s="204">
        <v>536</v>
      </c>
    </row>
    <row r="59" ht="19.5" customHeight="1" spans="1:2">
      <c r="A59" s="226" t="s">
        <v>1154</v>
      </c>
      <c r="B59" s="204">
        <v>870</v>
      </c>
    </row>
    <row r="60" s="210" customFormat="1" ht="20.1" customHeight="1" spans="1:2">
      <c r="A60" s="226" t="s">
        <v>1155</v>
      </c>
      <c r="B60" s="204">
        <v>1734</v>
      </c>
    </row>
    <row r="61" ht="20.1" customHeight="1" spans="1:2">
      <c r="A61" s="226" t="s">
        <v>1156</v>
      </c>
      <c r="B61" s="204">
        <v>2227</v>
      </c>
    </row>
    <row r="62" ht="20.1" customHeight="1" spans="1:2">
      <c r="A62" s="226" t="s">
        <v>1157</v>
      </c>
      <c r="B62" s="204">
        <v>228</v>
      </c>
    </row>
    <row r="63" ht="20.1" customHeight="1" spans="1:2">
      <c r="A63" s="226" t="s">
        <v>1158</v>
      </c>
      <c r="B63" s="204">
        <v>27883</v>
      </c>
    </row>
    <row r="64" ht="20.1" customHeight="1" spans="1:2">
      <c r="A64" s="226" t="s">
        <v>1159</v>
      </c>
      <c r="B64" s="204">
        <v>2734</v>
      </c>
    </row>
    <row r="65" ht="20.1" customHeight="1" spans="1:2">
      <c r="A65" s="226" t="s">
        <v>1160</v>
      </c>
      <c r="B65" s="204">
        <v>1311</v>
      </c>
    </row>
    <row r="66" ht="20.1" customHeight="1" spans="1:2">
      <c r="A66" s="226" t="s">
        <v>1161</v>
      </c>
      <c r="B66" s="204">
        <v>2104</v>
      </c>
    </row>
    <row r="67" ht="20.1" customHeight="1" spans="1:2">
      <c r="A67" s="226" t="s">
        <v>1162</v>
      </c>
      <c r="B67" s="204">
        <v>191</v>
      </c>
    </row>
    <row r="68" ht="20.1" customHeight="1" spans="1:2">
      <c r="A68" s="226" t="s">
        <v>1163</v>
      </c>
      <c r="B68" s="204">
        <v>2332</v>
      </c>
    </row>
    <row r="69" ht="20.1" customHeight="1" spans="1:2">
      <c r="A69" s="226" t="s">
        <v>1164</v>
      </c>
      <c r="B69" s="204">
        <v>2006</v>
      </c>
    </row>
    <row r="70" ht="20.1" customHeight="1" spans="1:2">
      <c r="A70" s="226" t="s">
        <v>1165</v>
      </c>
      <c r="B70" s="204">
        <v>236</v>
      </c>
    </row>
    <row r="71" ht="20.1" customHeight="1" spans="1:2">
      <c r="A71" s="226" t="s">
        <v>1166</v>
      </c>
      <c r="B71" s="204">
        <v>3227</v>
      </c>
    </row>
    <row r="72" ht="20.1" customHeight="1" spans="1:2">
      <c r="A72" s="228" t="s">
        <v>1167</v>
      </c>
      <c r="B72" s="204"/>
    </row>
  </sheetData>
  <mergeCells count="2">
    <mergeCell ref="A2:B2"/>
    <mergeCell ref="A4:B4"/>
  </mergeCells>
  <printOptions horizontalCentered="1"/>
  <pageMargins left="0.47244094488189" right="0.47244094488189" top="0.590551181102362" bottom="0.47244094488189" header="0.31496062992126" footer="0.31496062992126"/>
  <pageSetup paperSize="9" scale="75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selection activeCell="A1" sqref="A1"/>
    </sheetView>
  </sheetViews>
  <sheetFormatPr defaultColWidth="10" defaultRowHeight="13.5"/>
  <cols>
    <col min="1" max="3" width="29" style="25" customWidth="1"/>
    <col min="4" max="16384" width="10" style="25"/>
  </cols>
  <sheetData>
    <row r="1" spans="1:1">
      <c r="A1" s="182" t="s">
        <v>1168</v>
      </c>
    </row>
    <row r="2" s="25" customFormat="1" ht="47" customHeight="1" spans="1:3">
      <c r="A2" s="184" t="s">
        <v>1169</v>
      </c>
      <c r="B2" s="184"/>
      <c r="C2" s="184"/>
    </row>
    <row r="3" s="25" customFormat="1" ht="14.3" customHeight="1" spans="1:3">
      <c r="A3" s="193"/>
      <c r="B3" s="194"/>
      <c r="C3" s="195" t="s">
        <v>35</v>
      </c>
    </row>
    <row r="4" s="25" customFormat="1" ht="42" customHeight="1" spans="1:3">
      <c r="A4" s="196" t="s">
        <v>1170</v>
      </c>
      <c r="B4" s="197" t="s">
        <v>1171</v>
      </c>
      <c r="C4" s="198" t="s">
        <v>1172</v>
      </c>
    </row>
    <row r="5" s="25" customFormat="1" ht="32" customHeight="1" spans="1:3">
      <c r="A5" s="199" t="s">
        <v>1173</v>
      </c>
      <c r="B5" s="200"/>
      <c r="C5" s="201">
        <f>SUM(C6:C24)</f>
        <v>51841</v>
      </c>
    </row>
    <row r="6" s="25" customFormat="1" ht="32" customHeight="1" spans="1:3">
      <c r="A6" s="202" t="s">
        <v>301</v>
      </c>
      <c r="B6" s="203" t="s">
        <v>302</v>
      </c>
      <c r="C6" s="204">
        <v>300</v>
      </c>
    </row>
    <row r="7" s="25" customFormat="1" ht="32" customHeight="1" spans="1:3">
      <c r="A7" s="202" t="s">
        <v>416</v>
      </c>
      <c r="B7" s="203" t="s">
        <v>417</v>
      </c>
      <c r="C7" s="204">
        <v>453</v>
      </c>
    </row>
    <row r="8" s="25" customFormat="1" ht="32" customHeight="1" spans="1:3">
      <c r="A8" s="202" t="s">
        <v>442</v>
      </c>
      <c r="B8" s="203" t="s">
        <v>443</v>
      </c>
      <c r="C8" s="204">
        <v>3077</v>
      </c>
    </row>
    <row r="9" s="25" customFormat="1" ht="32" customHeight="1" spans="1:3">
      <c r="A9" s="202" t="s">
        <v>475</v>
      </c>
      <c r="B9" s="203" t="s">
        <v>476</v>
      </c>
      <c r="C9" s="204">
        <v>392</v>
      </c>
    </row>
    <row r="10" s="25" customFormat="1" ht="32" customHeight="1" spans="1:3">
      <c r="A10" s="202" t="s">
        <v>492</v>
      </c>
      <c r="B10" s="203" t="s">
        <v>493</v>
      </c>
      <c r="C10" s="204">
        <v>536</v>
      </c>
    </row>
    <row r="11" s="25" customFormat="1" ht="32" customHeight="1" spans="1:3">
      <c r="A11" s="202" t="s">
        <v>537</v>
      </c>
      <c r="B11" s="203" t="s">
        <v>538</v>
      </c>
      <c r="C11" s="204">
        <v>870</v>
      </c>
    </row>
    <row r="12" s="25" customFormat="1" ht="32" customHeight="1" spans="1:3">
      <c r="A12" s="202" t="s">
        <v>647</v>
      </c>
      <c r="B12" s="203" t="s">
        <v>648</v>
      </c>
      <c r="C12" s="204">
        <v>1734</v>
      </c>
    </row>
    <row r="13" s="25" customFormat="1" ht="32" customHeight="1" spans="1:3">
      <c r="A13" s="202">
        <v>211</v>
      </c>
      <c r="B13" s="203" t="s">
        <v>959</v>
      </c>
      <c r="C13" s="204">
        <v>2227</v>
      </c>
    </row>
    <row r="14" s="25" customFormat="1" ht="32" customHeight="1" spans="1:3">
      <c r="A14" s="202" t="s">
        <v>723</v>
      </c>
      <c r="B14" s="203" t="s">
        <v>724</v>
      </c>
      <c r="C14" s="204">
        <v>228</v>
      </c>
    </row>
    <row r="15" s="25" customFormat="1" ht="32" customHeight="1" spans="1:3">
      <c r="A15" s="202" t="s">
        <v>781</v>
      </c>
      <c r="B15" s="203" t="s">
        <v>782</v>
      </c>
      <c r="C15" s="204">
        <v>27883</v>
      </c>
    </row>
    <row r="16" s="25" customFormat="1" ht="32" customHeight="1" spans="1:3">
      <c r="A16" s="202" t="s">
        <v>874</v>
      </c>
      <c r="B16" s="203" t="s">
        <v>875</v>
      </c>
      <c r="C16" s="204">
        <v>2734</v>
      </c>
    </row>
    <row r="17" s="25" customFormat="1" ht="32" customHeight="1" spans="1:3">
      <c r="A17" s="202" t="s">
        <v>891</v>
      </c>
      <c r="B17" s="203" t="s">
        <v>892</v>
      </c>
      <c r="C17" s="204">
        <v>1311</v>
      </c>
    </row>
    <row r="18" s="25" customFormat="1" ht="32" customHeight="1" spans="1:3">
      <c r="A18" s="202" t="s">
        <v>916</v>
      </c>
      <c r="B18" s="203" t="s">
        <v>917</v>
      </c>
      <c r="C18" s="204">
        <v>2104</v>
      </c>
    </row>
    <row r="19" s="25" customFormat="1" ht="32" customHeight="1" spans="1:3">
      <c r="A19" s="202">
        <v>217</v>
      </c>
      <c r="B19" s="203" t="s">
        <v>981</v>
      </c>
      <c r="C19" s="204">
        <v>191</v>
      </c>
    </row>
    <row r="20" s="25" customFormat="1" ht="32" customHeight="1" spans="1:3">
      <c r="A20" s="202" t="s">
        <v>767</v>
      </c>
      <c r="B20" s="203" t="s">
        <v>768</v>
      </c>
      <c r="C20" s="204">
        <v>2332</v>
      </c>
    </row>
    <row r="21" s="25" customFormat="1" ht="32" customHeight="1" spans="1:3">
      <c r="A21" s="202">
        <v>221</v>
      </c>
      <c r="B21" s="205" t="s">
        <v>752</v>
      </c>
      <c r="C21" s="206">
        <v>2006</v>
      </c>
    </row>
    <row r="22" s="25" customFormat="1" ht="32" customHeight="1" spans="1:3">
      <c r="A22" s="202">
        <v>222</v>
      </c>
      <c r="B22" s="207" t="s">
        <v>1174</v>
      </c>
      <c r="C22" s="204">
        <v>236</v>
      </c>
    </row>
    <row r="23" s="25" customFormat="1" ht="32" customHeight="1" spans="1:3">
      <c r="A23" s="202" t="s">
        <v>927</v>
      </c>
      <c r="B23" s="207" t="s">
        <v>928</v>
      </c>
      <c r="C23" s="204">
        <v>3227</v>
      </c>
    </row>
    <row r="24" ht="24" customHeight="1" spans="1:3">
      <c r="A24" s="202">
        <v>229</v>
      </c>
      <c r="B24" s="207" t="s">
        <v>1094</v>
      </c>
      <c r="C24" s="208"/>
    </row>
    <row r="26" s="179" customFormat="1" spans="1:10">
      <c r="A26" s="25"/>
      <c r="B26" s="25"/>
      <c r="C26" s="25"/>
      <c r="D26" s="25"/>
      <c r="E26" s="25"/>
      <c r="F26" s="25"/>
      <c r="G26" s="25"/>
      <c r="H26" s="25"/>
      <c r="I26" s="25"/>
      <c r="J26" s="25"/>
    </row>
  </sheetData>
  <mergeCells count="1">
    <mergeCell ref="A2:C2"/>
  </mergeCells>
  <pageMargins left="0.7" right="0.7" top="0.196527777777778" bottom="0.0784722222222222" header="0.0784722222222222" footer="0.156944444444444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A1" sqref="A1"/>
    </sheetView>
  </sheetViews>
  <sheetFormatPr defaultColWidth="9" defaultRowHeight="30" customHeight="1" outlineLevelRow="7" outlineLevelCol="2"/>
  <cols>
    <col min="1" max="1" width="14.5" style="180" customWidth="1"/>
    <col min="2" max="2" width="28.25" style="181" customWidth="1"/>
    <col min="3" max="3" width="28.25" style="180" customWidth="1"/>
    <col min="4" max="16384" width="9" style="181"/>
  </cols>
  <sheetData>
    <row r="1" ht="21" customHeight="1" spans="1:3">
      <c r="A1" s="182" t="s">
        <v>1175</v>
      </c>
      <c r="B1" s="183"/>
      <c r="C1" s="182" t="s">
        <v>86</v>
      </c>
    </row>
    <row r="2" customHeight="1" spans="1:3">
      <c r="A2" s="184" t="s">
        <v>1176</v>
      </c>
      <c r="B2" s="184"/>
      <c r="C2" s="184"/>
    </row>
    <row r="3" s="178" customFormat="1" ht="25.05" customHeight="1" spans="1:3">
      <c r="A3" s="185"/>
      <c r="B3" s="186"/>
      <c r="C3" s="186" t="s">
        <v>35</v>
      </c>
    </row>
    <row r="4" s="179" customFormat="1" ht="25.05" customHeight="1" spans="1:3">
      <c r="A4" s="187" t="s">
        <v>1177</v>
      </c>
      <c r="B4" s="188" t="s">
        <v>1178</v>
      </c>
      <c r="C4" s="188" t="s">
        <v>998</v>
      </c>
    </row>
    <row r="5" ht="25.05" customHeight="1" spans="1:3">
      <c r="A5" s="187"/>
      <c r="B5" s="188"/>
      <c r="C5" s="188"/>
    </row>
    <row r="6" ht="25.05" customHeight="1" spans="1:3">
      <c r="A6" s="189"/>
      <c r="B6" s="190" t="s">
        <v>1179</v>
      </c>
      <c r="C6" s="191">
        <v>0</v>
      </c>
    </row>
    <row r="7" ht="25.05" customHeight="1" spans="1:3">
      <c r="A7" s="192"/>
      <c r="B7" s="192"/>
      <c r="C7" s="192"/>
    </row>
    <row r="8" ht="25.05" customHeight="1" spans="1:3">
      <c r="A8" s="192" t="s">
        <v>1180</v>
      </c>
      <c r="B8" s="192"/>
      <c r="C8" s="192"/>
    </row>
  </sheetData>
  <mergeCells count="4">
    <mergeCell ref="A2:C2"/>
    <mergeCell ref="A4:A5"/>
    <mergeCell ref="B4:B5"/>
    <mergeCell ref="C4:C5"/>
  </mergeCells>
  <pageMargins left="0.7" right="0.7" top="0.196527777777778" bottom="0.0784722222222222" header="0.0784722222222222" footer="0.156944444444444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17"/>
  <sheetViews>
    <sheetView showZeros="0" workbookViewId="0">
      <selection activeCell="A1" sqref="A1"/>
    </sheetView>
  </sheetViews>
  <sheetFormatPr defaultColWidth="9" defaultRowHeight="14.25" outlineLevelCol="1"/>
  <cols>
    <col min="1" max="1" width="50.625" style="176" customWidth="1"/>
    <col min="2" max="2" width="23.875" style="176" customWidth="1"/>
    <col min="3" max="16384" width="9" style="176"/>
  </cols>
  <sheetData>
    <row r="1" s="173" customFormat="1" ht="17.25" customHeight="1" spans="1:1">
      <c r="A1" s="64" t="s">
        <v>1181</v>
      </c>
    </row>
    <row r="2" s="174" customFormat="1" ht="21.75" customHeight="1" spans="1:2">
      <c r="A2" s="170" t="s">
        <v>1182</v>
      </c>
      <c r="B2" s="170"/>
    </row>
    <row r="3" ht="23.25" customHeight="1" spans="1:2">
      <c r="A3" s="177"/>
      <c r="B3" s="172" t="s">
        <v>35</v>
      </c>
    </row>
    <row r="4" s="175" customFormat="1" ht="29.25" customHeight="1" spans="1:2">
      <c r="A4" s="158" t="s">
        <v>38</v>
      </c>
      <c r="B4" s="158" t="s">
        <v>39</v>
      </c>
    </row>
    <row r="5" s="175" customFormat="1" ht="24.95" customHeight="1" spans="1:2">
      <c r="A5" s="159" t="s">
        <v>1183</v>
      </c>
      <c r="B5" s="160"/>
    </row>
    <row r="6" s="175" customFormat="1" ht="24.95" customHeight="1" spans="1:2">
      <c r="A6" s="159" t="s">
        <v>1184</v>
      </c>
      <c r="B6" s="160"/>
    </row>
    <row r="7" s="175" customFormat="1" ht="24.95" customHeight="1" spans="1:2">
      <c r="A7" s="159" t="s">
        <v>1185</v>
      </c>
      <c r="B7" s="160"/>
    </row>
    <row r="8" s="175" customFormat="1" ht="24.95" customHeight="1" spans="1:2">
      <c r="A8" s="159" t="s">
        <v>1186</v>
      </c>
      <c r="B8" s="160"/>
    </row>
    <row r="9" s="175" customFormat="1" ht="24.95" customHeight="1" spans="1:2">
      <c r="A9" s="159" t="s">
        <v>1187</v>
      </c>
      <c r="B9" s="160"/>
    </row>
    <row r="10" s="175" customFormat="1" ht="24.95" customHeight="1" spans="1:2">
      <c r="A10" s="159" t="s">
        <v>1188</v>
      </c>
      <c r="B10" s="160"/>
    </row>
    <row r="11" s="175" customFormat="1" ht="24.95" customHeight="1" spans="1:2">
      <c r="A11" s="159" t="s">
        <v>1189</v>
      </c>
      <c r="B11" s="160">
        <v>100897</v>
      </c>
    </row>
    <row r="12" s="175" customFormat="1" ht="24.95" customHeight="1" spans="1:2">
      <c r="A12" s="159" t="s">
        <v>1190</v>
      </c>
      <c r="B12" s="160"/>
    </row>
    <row r="13" s="175" customFormat="1" ht="24.95" customHeight="1" spans="1:2">
      <c r="A13" s="159" t="s">
        <v>1191</v>
      </c>
      <c r="B13" s="160"/>
    </row>
    <row r="14" s="175" customFormat="1" ht="24.95" customHeight="1" spans="1:2">
      <c r="A14" s="159" t="s">
        <v>1192</v>
      </c>
      <c r="B14" s="160">
        <v>900</v>
      </c>
    </row>
    <row r="15" s="175" customFormat="1" ht="24.95" customHeight="1" spans="1:2">
      <c r="A15" s="159" t="s">
        <v>1193</v>
      </c>
      <c r="B15" s="160"/>
    </row>
    <row r="16" s="175" customFormat="1" ht="24.95" customHeight="1" spans="1:2">
      <c r="A16" s="159" t="s">
        <v>1194</v>
      </c>
      <c r="B16" s="160"/>
    </row>
    <row r="17" s="175" customFormat="1" ht="24.95" customHeight="1" spans="1:2">
      <c r="A17" s="159" t="s">
        <v>1195</v>
      </c>
      <c r="B17" s="160"/>
    </row>
    <row r="18" s="175" customFormat="1" ht="24.95" customHeight="1" spans="1:2">
      <c r="A18" s="159" t="s">
        <v>1196</v>
      </c>
      <c r="B18" s="160">
        <v>1000</v>
      </c>
    </row>
    <row r="19" s="175" customFormat="1" ht="24.95" customHeight="1" spans="1:2">
      <c r="A19" s="159" t="s">
        <v>1197</v>
      </c>
      <c r="B19" s="160"/>
    </row>
    <row r="20" s="175" customFormat="1" ht="24.95" customHeight="1" spans="1:2">
      <c r="A20" s="159" t="s">
        <v>1198</v>
      </c>
      <c r="B20" s="160"/>
    </row>
    <row r="21" s="175" customFormat="1" ht="24.95" customHeight="1" spans="1:2">
      <c r="A21" s="159" t="s">
        <v>1199</v>
      </c>
      <c r="B21" s="160"/>
    </row>
    <row r="22" s="175" customFormat="1" ht="24.95" customHeight="1" spans="1:2">
      <c r="A22" s="161"/>
      <c r="B22" s="160"/>
    </row>
    <row r="23" s="175" customFormat="1" ht="24.95" customHeight="1" spans="1:2">
      <c r="A23" s="162"/>
      <c r="B23" s="160"/>
    </row>
    <row r="24" s="175" customFormat="1" ht="24.95" customHeight="1" spans="1:2">
      <c r="A24" s="162"/>
      <c r="B24" s="160"/>
    </row>
    <row r="25" s="175" customFormat="1" ht="24.95" customHeight="1" spans="1:2">
      <c r="A25" s="162"/>
      <c r="B25" s="160"/>
    </row>
    <row r="26" s="175" customFormat="1" ht="24.95" customHeight="1" spans="1:2">
      <c r="A26" s="162" t="s">
        <v>1200</v>
      </c>
      <c r="B26" s="160">
        <f>SUM(B5:B21)</f>
        <v>102797</v>
      </c>
    </row>
    <row r="27" s="175" customFormat="1" ht="24.95" customHeight="1" spans="1:2">
      <c r="A27" s="163" t="s">
        <v>1201</v>
      </c>
      <c r="B27" s="160"/>
    </row>
    <row r="28" s="175" customFormat="1" ht="24.95" customHeight="1" spans="1:2">
      <c r="A28" s="160" t="s">
        <v>1202</v>
      </c>
      <c r="B28" s="160">
        <v>0</v>
      </c>
    </row>
    <row r="29" s="175" customFormat="1" ht="24.95" customHeight="1" spans="1:2">
      <c r="A29" s="160" t="s">
        <v>1203</v>
      </c>
      <c r="B29" s="160">
        <v>0</v>
      </c>
    </row>
    <row r="30" s="175" customFormat="1" ht="24.95" customHeight="1" spans="1:2">
      <c r="A30" s="160" t="s">
        <v>1204</v>
      </c>
      <c r="B30" s="160">
        <v>0</v>
      </c>
    </row>
    <row r="31" s="175" customFormat="1" ht="24.95" customHeight="1" spans="1:2">
      <c r="A31" s="160" t="s">
        <v>1205</v>
      </c>
      <c r="B31" s="160"/>
    </row>
    <row r="32" s="175" customFormat="1" ht="24.95" customHeight="1" spans="1:2">
      <c r="A32" s="160" t="s">
        <v>1206</v>
      </c>
      <c r="B32" s="160">
        <v>0</v>
      </c>
    </row>
    <row r="33" s="175" customFormat="1" ht="24.95" customHeight="1" spans="1:2">
      <c r="A33" s="160" t="s">
        <v>1207</v>
      </c>
      <c r="B33" s="160">
        <v>0</v>
      </c>
    </row>
    <row r="34" s="175" customFormat="1" ht="24.95" customHeight="1" spans="1:2">
      <c r="A34" s="164" t="s">
        <v>1208</v>
      </c>
      <c r="B34" s="160">
        <v>0</v>
      </c>
    </row>
    <row r="35" s="175" customFormat="1" ht="24.95" customHeight="1" spans="1:2">
      <c r="A35" s="164" t="s">
        <v>1209</v>
      </c>
      <c r="B35" s="160">
        <v>0</v>
      </c>
    </row>
    <row r="36" s="175" customFormat="1" ht="24.95" customHeight="1" spans="1:2">
      <c r="A36" s="164"/>
      <c r="B36" s="160"/>
    </row>
    <row r="37" s="175" customFormat="1" ht="24.95" customHeight="1" spans="1:2">
      <c r="A37" s="162" t="s">
        <v>1210</v>
      </c>
      <c r="B37" s="160">
        <f>B26+B27</f>
        <v>102797</v>
      </c>
    </row>
    <row r="38" s="175" customFormat="1" ht="13.5" customHeight="1"/>
    <row r="39" s="175" customFormat="1" ht="13.5" customHeight="1"/>
    <row r="40" s="175" customFormat="1" ht="13.5" customHeight="1"/>
    <row r="41" s="175" customFormat="1" ht="13.5" customHeight="1"/>
    <row r="42" s="175" customFormat="1" ht="13.5" customHeight="1"/>
    <row r="43" s="175" customFormat="1" ht="13.5" customHeight="1"/>
    <row r="44" s="175" customFormat="1" ht="13.5" customHeight="1"/>
    <row r="45" s="175" customFormat="1" ht="13.5" customHeight="1"/>
    <row r="46" s="175" customFormat="1" ht="13.5" customHeight="1"/>
    <row r="47" s="175" customFormat="1" ht="13.5" customHeight="1"/>
    <row r="48" s="175" customFormat="1" ht="13.5" customHeight="1"/>
    <row r="49" s="175" customFormat="1" ht="13.5" customHeight="1"/>
    <row r="50" s="175" customFormat="1" ht="13.5" customHeight="1"/>
    <row r="51" s="175" customFormat="1" ht="13.5" customHeight="1"/>
    <row r="52" s="175" customFormat="1" ht="13.5" customHeight="1"/>
    <row r="53" s="175" customFormat="1" ht="13.5" customHeight="1"/>
    <row r="54" s="175" customFormat="1" ht="13.5" customHeight="1"/>
    <row r="55" s="175" customFormat="1" ht="13.5" customHeight="1"/>
    <row r="56" s="175" customFormat="1" ht="13.5" customHeight="1"/>
    <row r="57" s="175" customFormat="1" ht="13.5" customHeight="1"/>
    <row r="58" s="175" customFormat="1" ht="13.5" customHeight="1"/>
    <row r="59" s="175" customFormat="1" ht="13.5" customHeight="1"/>
    <row r="60" s="175" customFormat="1" ht="13.5" customHeight="1"/>
    <row r="61" s="175" customFormat="1" ht="13.5" customHeight="1"/>
    <row r="62" s="175" customFormat="1" ht="13.5" customHeight="1"/>
    <row r="63" spans="1:1">
      <c r="A63" s="175"/>
    </row>
    <row r="64" spans="1:1">
      <c r="A64" s="175"/>
    </row>
    <row r="65" spans="1:1">
      <c r="A65" s="175"/>
    </row>
    <row r="66" spans="1:1">
      <c r="A66" s="175"/>
    </row>
    <row r="67" spans="1:1">
      <c r="A67" s="175"/>
    </row>
    <row r="68" spans="1:1">
      <c r="A68" s="175"/>
    </row>
    <row r="69" spans="1:1">
      <c r="A69" s="175"/>
    </row>
    <row r="70" spans="1:1">
      <c r="A70" s="175"/>
    </row>
    <row r="71" spans="1:1">
      <c r="A71" s="175"/>
    </row>
    <row r="72" spans="1:1">
      <c r="A72" s="175"/>
    </row>
    <row r="73" spans="1:1">
      <c r="A73" s="175"/>
    </row>
    <row r="74" spans="1:1">
      <c r="A74" s="175"/>
    </row>
    <row r="75" spans="1:1">
      <c r="A75" s="175"/>
    </row>
    <row r="76" spans="1:1">
      <c r="A76" s="175"/>
    </row>
    <row r="77" spans="1:1">
      <c r="A77" s="175"/>
    </row>
    <row r="78" spans="1:1">
      <c r="A78" s="175"/>
    </row>
    <row r="79" spans="1:1">
      <c r="A79" s="175"/>
    </row>
    <row r="80" spans="1:1">
      <c r="A80" s="175"/>
    </row>
    <row r="81" spans="1:1">
      <c r="A81" s="175"/>
    </row>
    <row r="82" spans="1:1">
      <c r="A82" s="175"/>
    </row>
    <row r="83" spans="1:1">
      <c r="A83" s="175"/>
    </row>
    <row r="84" spans="1:1">
      <c r="A84" s="175"/>
    </row>
    <row r="85" spans="1:1">
      <c r="A85" s="175"/>
    </row>
    <row r="86" spans="1:1">
      <c r="A86" s="175"/>
    </row>
    <row r="87" spans="1:1">
      <c r="A87" s="175"/>
    </row>
    <row r="88" spans="1:1">
      <c r="A88" s="175"/>
    </row>
    <row r="89" spans="1:1">
      <c r="A89" s="175"/>
    </row>
    <row r="90" spans="1:1">
      <c r="A90" s="175"/>
    </row>
    <row r="91" spans="1:1">
      <c r="A91" s="175"/>
    </row>
    <row r="92" spans="1:1">
      <c r="A92" s="175"/>
    </row>
    <row r="93" spans="1:1">
      <c r="A93" s="175"/>
    </row>
    <row r="94" spans="1:1">
      <c r="A94" s="175"/>
    </row>
    <row r="95" spans="1:1">
      <c r="A95" s="175"/>
    </row>
    <row r="96" spans="1:1">
      <c r="A96" s="175"/>
    </row>
    <row r="97" spans="1:1">
      <c r="A97" s="175"/>
    </row>
    <row r="98" spans="1:1">
      <c r="A98" s="175"/>
    </row>
    <row r="99" spans="1:1">
      <c r="A99" s="175"/>
    </row>
    <row r="100" spans="1:1">
      <c r="A100" s="175"/>
    </row>
    <row r="101" spans="1:1">
      <c r="A101" s="175"/>
    </row>
    <row r="102" spans="1:1">
      <c r="A102" s="175"/>
    </row>
    <row r="103" spans="1:1">
      <c r="A103" s="175"/>
    </row>
    <row r="104" spans="1:1">
      <c r="A104" s="175"/>
    </row>
    <row r="105" spans="1:1">
      <c r="A105" s="175"/>
    </row>
    <row r="106" spans="1:1">
      <c r="A106" s="175"/>
    </row>
    <row r="107" spans="1:1">
      <c r="A107" s="175"/>
    </row>
    <row r="108" spans="1:1">
      <c r="A108" s="175"/>
    </row>
    <row r="109" spans="1:1">
      <c r="A109" s="175"/>
    </row>
    <row r="110" spans="1:1">
      <c r="A110" s="175"/>
    </row>
    <row r="111" spans="1:1">
      <c r="A111" s="175"/>
    </row>
    <row r="112" spans="1:1">
      <c r="A112" s="175"/>
    </row>
    <row r="113" spans="1:1">
      <c r="A113" s="175"/>
    </row>
    <row r="114" spans="1:1">
      <c r="A114" s="175"/>
    </row>
    <row r="115" spans="1:1">
      <c r="A115" s="175"/>
    </row>
    <row r="116" spans="1:1">
      <c r="A116" s="175"/>
    </row>
    <row r="117" spans="1:1">
      <c r="A117" s="175"/>
    </row>
    <row r="118" spans="1:1">
      <c r="A118" s="175"/>
    </row>
    <row r="119" spans="1:1">
      <c r="A119" s="175"/>
    </row>
    <row r="120" spans="1:1">
      <c r="A120" s="175"/>
    </row>
    <row r="121" spans="1:1">
      <c r="A121" s="175"/>
    </row>
    <row r="122" spans="1:1">
      <c r="A122" s="175"/>
    </row>
    <row r="123" spans="1:1">
      <c r="A123" s="175"/>
    </row>
    <row r="124" spans="1:1">
      <c r="A124" s="175"/>
    </row>
    <row r="125" spans="1:1">
      <c r="A125" s="175"/>
    </row>
    <row r="126" spans="1:1">
      <c r="A126" s="175"/>
    </row>
    <row r="127" spans="1:1">
      <c r="A127" s="175"/>
    </row>
    <row r="128" spans="1:1">
      <c r="A128" s="175"/>
    </row>
    <row r="129" spans="1:1">
      <c r="A129" s="175"/>
    </row>
    <row r="130" spans="1:1">
      <c r="A130" s="175"/>
    </row>
    <row r="131" spans="1:1">
      <c r="A131" s="175"/>
    </row>
    <row r="132" spans="1:1">
      <c r="A132" s="175"/>
    </row>
    <row r="133" spans="1:1">
      <c r="A133" s="175"/>
    </row>
    <row r="134" spans="1:1">
      <c r="A134" s="175"/>
    </row>
    <row r="135" spans="1:1">
      <c r="A135" s="175"/>
    </row>
    <row r="136" spans="1:1">
      <c r="A136" s="175"/>
    </row>
    <row r="137" spans="1:1">
      <c r="A137" s="175"/>
    </row>
    <row r="138" spans="1:1">
      <c r="A138" s="175"/>
    </row>
    <row r="139" spans="1:1">
      <c r="A139" s="175"/>
    </row>
    <row r="140" spans="1:1">
      <c r="A140" s="175"/>
    </row>
    <row r="141" spans="1:1">
      <c r="A141" s="175"/>
    </row>
    <row r="142" spans="1:1">
      <c r="A142" s="175"/>
    </row>
    <row r="143" spans="1:1">
      <c r="A143" s="175"/>
    </row>
    <row r="144" spans="1:1">
      <c r="A144" s="175"/>
    </row>
    <row r="145" spans="1:1">
      <c r="A145" s="175"/>
    </row>
    <row r="146" spans="1:1">
      <c r="A146" s="175"/>
    </row>
    <row r="147" spans="1:1">
      <c r="A147" s="175"/>
    </row>
    <row r="148" spans="1:1">
      <c r="A148" s="175"/>
    </row>
    <row r="149" spans="1:1">
      <c r="A149" s="175"/>
    </row>
    <row r="150" spans="1:1">
      <c r="A150" s="175"/>
    </row>
    <row r="151" spans="1:1">
      <c r="A151" s="175"/>
    </row>
    <row r="152" spans="1:1">
      <c r="A152" s="175"/>
    </row>
    <row r="153" spans="1:1">
      <c r="A153" s="175"/>
    </row>
    <row r="154" spans="1:1">
      <c r="A154" s="175"/>
    </row>
    <row r="155" spans="1:1">
      <c r="A155" s="175"/>
    </row>
    <row r="156" spans="1:1">
      <c r="A156" s="175"/>
    </row>
    <row r="157" spans="1:1">
      <c r="A157" s="175"/>
    </row>
    <row r="158" spans="1:1">
      <c r="A158" s="175"/>
    </row>
    <row r="159" spans="1:1">
      <c r="A159" s="175"/>
    </row>
    <row r="160" spans="1:1">
      <c r="A160" s="175"/>
    </row>
    <row r="161" spans="1:1">
      <c r="A161" s="175"/>
    </row>
    <row r="162" spans="1:1">
      <c r="A162" s="175"/>
    </row>
    <row r="163" spans="1:1">
      <c r="A163" s="175"/>
    </row>
    <row r="164" spans="1:1">
      <c r="A164" s="175"/>
    </row>
    <row r="165" spans="1:1">
      <c r="A165" s="175"/>
    </row>
    <row r="166" spans="1:1">
      <c r="A166" s="175"/>
    </row>
    <row r="167" spans="1:1">
      <c r="A167" s="175"/>
    </row>
    <row r="168" spans="1:1">
      <c r="A168" s="175"/>
    </row>
    <row r="169" spans="1:1">
      <c r="A169" s="175"/>
    </row>
    <row r="170" spans="1:1">
      <c r="A170" s="175"/>
    </row>
    <row r="171" spans="1:1">
      <c r="A171" s="175"/>
    </row>
    <row r="172" spans="1:1">
      <c r="A172" s="175"/>
    </row>
    <row r="173" spans="1:1">
      <c r="A173" s="175"/>
    </row>
    <row r="174" spans="1:1">
      <c r="A174" s="175"/>
    </row>
    <row r="175" spans="1:1">
      <c r="A175" s="175"/>
    </row>
    <row r="176" spans="1:1">
      <c r="A176" s="175"/>
    </row>
    <row r="177" spans="1:1">
      <c r="A177" s="175"/>
    </row>
    <row r="178" spans="1:1">
      <c r="A178" s="175"/>
    </row>
    <row r="179" spans="1:1">
      <c r="A179" s="175"/>
    </row>
    <row r="180" spans="1:1">
      <c r="A180" s="175"/>
    </row>
    <row r="181" spans="1:1">
      <c r="A181" s="175"/>
    </row>
    <row r="182" spans="1:1">
      <c r="A182" s="175"/>
    </row>
    <row r="183" spans="1:1">
      <c r="A183" s="175"/>
    </row>
    <row r="184" spans="1:1">
      <c r="A184" s="175"/>
    </row>
    <row r="185" spans="1:1">
      <c r="A185" s="175"/>
    </row>
    <row r="186" spans="1:1">
      <c r="A186" s="175"/>
    </row>
    <row r="187" spans="1:1">
      <c r="A187" s="175"/>
    </row>
    <row r="188" spans="1:1">
      <c r="A188" s="175"/>
    </row>
    <row r="189" spans="1:1">
      <c r="A189" s="175"/>
    </row>
    <row r="190" spans="1:1">
      <c r="A190" s="175"/>
    </row>
    <row r="191" spans="1:1">
      <c r="A191" s="175"/>
    </row>
    <row r="192" spans="1:1">
      <c r="A192" s="175"/>
    </row>
    <row r="193" spans="1:1">
      <c r="A193" s="175"/>
    </row>
    <row r="194" spans="1:1">
      <c r="A194" s="175"/>
    </row>
    <row r="195" spans="1:1">
      <c r="A195" s="175"/>
    </row>
    <row r="196" spans="1:1">
      <c r="A196" s="175"/>
    </row>
    <row r="197" spans="1:1">
      <c r="A197" s="175"/>
    </row>
    <row r="198" spans="1:1">
      <c r="A198" s="175"/>
    </row>
    <row r="199" spans="1:1">
      <c r="A199" s="175"/>
    </row>
    <row r="200" spans="1:1">
      <c r="A200" s="175"/>
    </row>
    <row r="201" spans="1:1">
      <c r="A201" s="175"/>
    </row>
    <row r="202" spans="1:1">
      <c r="A202" s="175"/>
    </row>
    <row r="203" spans="1:1">
      <c r="A203" s="175"/>
    </row>
    <row r="204" spans="1:1">
      <c r="A204" s="175"/>
    </row>
    <row r="205" spans="1:1">
      <c r="A205" s="175"/>
    </row>
    <row r="206" spans="1:1">
      <c r="A206" s="175"/>
    </row>
    <row r="207" spans="1:1">
      <c r="A207" s="175"/>
    </row>
    <row r="208" spans="1:1">
      <c r="A208" s="175"/>
    </row>
    <row r="209" spans="1:1">
      <c r="A209" s="175"/>
    </row>
    <row r="210" spans="1:1">
      <c r="A210" s="175"/>
    </row>
    <row r="211" spans="1:1">
      <c r="A211" s="175"/>
    </row>
    <row r="212" spans="1:1">
      <c r="A212" s="175"/>
    </row>
    <row r="213" spans="1:1">
      <c r="A213" s="175"/>
    </row>
    <row r="214" spans="1:1">
      <c r="A214" s="175"/>
    </row>
    <row r="215" spans="1:1">
      <c r="A215" s="175"/>
    </row>
    <row r="216" spans="1:1">
      <c r="A216" s="175"/>
    </row>
    <row r="217" spans="1:1">
      <c r="A217" s="175"/>
    </row>
    <row r="218" spans="1:1">
      <c r="A218" s="175"/>
    </row>
    <row r="219" spans="1:1">
      <c r="A219" s="175"/>
    </row>
    <row r="220" spans="1:1">
      <c r="A220" s="175"/>
    </row>
    <row r="221" spans="1:1">
      <c r="A221" s="175"/>
    </row>
    <row r="222" spans="1:1">
      <c r="A222" s="175"/>
    </row>
    <row r="223" spans="1:1">
      <c r="A223" s="175"/>
    </row>
    <row r="224" spans="1:1">
      <c r="A224" s="175"/>
    </row>
    <row r="225" spans="1:1">
      <c r="A225" s="175"/>
    </row>
    <row r="226" spans="1:1">
      <c r="A226" s="175"/>
    </row>
    <row r="227" spans="1:1">
      <c r="A227" s="175"/>
    </row>
    <row r="228" spans="1:1">
      <c r="A228" s="175"/>
    </row>
    <row r="229" spans="1:1">
      <c r="A229" s="175"/>
    </row>
    <row r="230" spans="1:1">
      <c r="A230" s="175"/>
    </row>
    <row r="231" spans="1:1">
      <c r="A231" s="175"/>
    </row>
    <row r="232" spans="1:1">
      <c r="A232" s="175"/>
    </row>
    <row r="233" spans="1:1">
      <c r="A233" s="175"/>
    </row>
    <row r="234" spans="1:1">
      <c r="A234" s="175"/>
    </row>
    <row r="235" spans="1:1">
      <c r="A235" s="175"/>
    </row>
    <row r="236" spans="1:1">
      <c r="A236" s="175"/>
    </row>
    <row r="237" spans="1:1">
      <c r="A237" s="175"/>
    </row>
    <row r="238" spans="1:1">
      <c r="A238" s="175"/>
    </row>
    <row r="239" spans="1:1">
      <c r="A239" s="175"/>
    </row>
    <row r="240" spans="1:1">
      <c r="A240" s="175"/>
    </row>
    <row r="241" spans="1:1">
      <c r="A241" s="175"/>
    </row>
    <row r="242" spans="1:1">
      <c r="A242" s="175"/>
    </row>
    <row r="243" spans="1:1">
      <c r="A243" s="175"/>
    </row>
    <row r="244" spans="1:1">
      <c r="A244" s="175"/>
    </row>
    <row r="245" spans="1:1">
      <c r="A245" s="175"/>
    </row>
    <row r="246" spans="1:1">
      <c r="A246" s="175"/>
    </row>
    <row r="247" spans="1:1">
      <c r="A247" s="175"/>
    </row>
    <row r="248" spans="1:1">
      <c r="A248" s="175"/>
    </row>
    <row r="249" spans="1:1">
      <c r="A249" s="175"/>
    </row>
    <row r="250" spans="1:1">
      <c r="A250" s="175"/>
    </row>
    <row r="251" spans="1:1">
      <c r="A251" s="175"/>
    </row>
    <row r="252" spans="1:1">
      <c r="A252" s="175"/>
    </row>
    <row r="253" spans="1:1">
      <c r="A253" s="175"/>
    </row>
    <row r="254" spans="1:1">
      <c r="A254" s="175"/>
    </row>
    <row r="255" spans="1:1">
      <c r="A255" s="175"/>
    </row>
    <row r="256" spans="1:1">
      <c r="A256" s="175"/>
    </row>
    <row r="257" spans="1:1">
      <c r="A257" s="175"/>
    </row>
    <row r="258" spans="1:1">
      <c r="A258" s="175"/>
    </row>
    <row r="259" spans="1:1">
      <c r="A259" s="175"/>
    </row>
    <row r="260" spans="1:1">
      <c r="A260" s="175"/>
    </row>
    <row r="261" spans="1:1">
      <c r="A261" s="175"/>
    </row>
    <row r="262" spans="1:1">
      <c r="A262" s="175"/>
    </row>
    <row r="263" spans="1:1">
      <c r="A263" s="175"/>
    </row>
    <row r="264" spans="1:1">
      <c r="A264" s="175"/>
    </row>
    <row r="265" spans="1:1">
      <c r="A265" s="175"/>
    </row>
    <row r="266" spans="1:1">
      <c r="A266" s="175"/>
    </row>
    <row r="267" spans="1:1">
      <c r="A267" s="175"/>
    </row>
    <row r="268" spans="1:1">
      <c r="A268" s="175"/>
    </row>
    <row r="269" spans="1:1">
      <c r="A269" s="175"/>
    </row>
    <row r="270" spans="1:1">
      <c r="A270" s="175"/>
    </row>
    <row r="271" spans="1:1">
      <c r="A271" s="175"/>
    </row>
    <row r="272" spans="1:1">
      <c r="A272" s="175"/>
    </row>
    <row r="273" spans="1:1">
      <c r="A273" s="175"/>
    </row>
    <row r="274" spans="1:1">
      <c r="A274" s="175"/>
    </row>
    <row r="275" spans="1:1">
      <c r="A275" s="175"/>
    </row>
    <row r="276" spans="1:1">
      <c r="A276" s="175"/>
    </row>
    <row r="277" spans="1:1">
      <c r="A277" s="175"/>
    </row>
    <row r="278" spans="1:1">
      <c r="A278" s="175"/>
    </row>
    <row r="279" spans="1:1">
      <c r="A279" s="175"/>
    </row>
    <row r="280" spans="1:1">
      <c r="A280" s="175"/>
    </row>
    <row r="281" spans="1:1">
      <c r="A281" s="175"/>
    </row>
    <row r="282" spans="1:1">
      <c r="A282" s="175"/>
    </row>
    <row r="283" spans="1:1">
      <c r="A283" s="175"/>
    </row>
    <row r="284" spans="1:1">
      <c r="A284" s="175"/>
    </row>
    <row r="285" spans="1:1">
      <c r="A285" s="175"/>
    </row>
    <row r="286" spans="1:1">
      <c r="A286" s="175"/>
    </row>
    <row r="287" spans="1:1">
      <c r="A287" s="175"/>
    </row>
    <row r="288" spans="1:1">
      <c r="A288" s="175"/>
    </row>
    <row r="289" spans="1:1">
      <c r="A289" s="175"/>
    </row>
    <row r="290" spans="1:1">
      <c r="A290" s="175"/>
    </row>
    <row r="291" spans="1:1">
      <c r="A291" s="175"/>
    </row>
    <row r="292" spans="1:1">
      <c r="A292" s="175"/>
    </row>
    <row r="293" spans="1:1">
      <c r="A293" s="175"/>
    </row>
    <row r="294" spans="1:1">
      <c r="A294" s="175"/>
    </row>
    <row r="295" spans="1:1">
      <c r="A295" s="175"/>
    </row>
    <row r="296" spans="1:1">
      <c r="A296" s="175"/>
    </row>
    <row r="297" spans="1:1">
      <c r="A297" s="175"/>
    </row>
    <row r="298" spans="1:1">
      <c r="A298" s="175"/>
    </row>
    <row r="299" spans="1:1">
      <c r="A299" s="175"/>
    </row>
    <row r="300" spans="1:1">
      <c r="A300" s="175"/>
    </row>
    <row r="301" spans="1:1">
      <c r="A301" s="175"/>
    </row>
    <row r="302" spans="1:1">
      <c r="A302" s="175"/>
    </row>
    <row r="303" spans="1:1">
      <c r="A303" s="175"/>
    </row>
    <row r="304" spans="1:1">
      <c r="A304" s="175"/>
    </row>
    <row r="305" spans="1:1">
      <c r="A305" s="175"/>
    </row>
    <row r="306" spans="1:1">
      <c r="A306" s="175"/>
    </row>
    <row r="307" spans="1:1">
      <c r="A307" s="175"/>
    </row>
    <row r="308" spans="1:1">
      <c r="A308" s="175"/>
    </row>
    <row r="309" spans="1:1">
      <c r="A309" s="175"/>
    </row>
    <row r="310" spans="1:1">
      <c r="A310" s="175"/>
    </row>
    <row r="311" spans="1:1">
      <c r="A311" s="175"/>
    </row>
    <row r="312" spans="1:1">
      <c r="A312" s="175"/>
    </row>
    <row r="313" spans="1:1">
      <c r="A313" s="175"/>
    </row>
    <row r="314" spans="1:1">
      <c r="A314" s="175"/>
    </row>
    <row r="315" spans="1:1">
      <c r="A315" s="175"/>
    </row>
    <row r="316" spans="1:1">
      <c r="A316" s="175"/>
    </row>
    <row r="317" spans="1:1">
      <c r="A317" s="175"/>
    </row>
    <row r="318" spans="1:1">
      <c r="A318" s="175"/>
    </row>
    <row r="319" spans="1:1">
      <c r="A319" s="175"/>
    </row>
    <row r="320" spans="1:1">
      <c r="A320" s="175"/>
    </row>
    <row r="321" spans="1:1">
      <c r="A321" s="175"/>
    </row>
    <row r="322" spans="1:1">
      <c r="A322" s="175"/>
    </row>
    <row r="323" spans="1:1">
      <c r="A323" s="175"/>
    </row>
    <row r="324" spans="1:1">
      <c r="A324" s="175"/>
    </row>
    <row r="325" spans="1:1">
      <c r="A325" s="175"/>
    </row>
    <row r="326" spans="1:1">
      <c r="A326" s="175"/>
    </row>
    <row r="327" spans="1:1">
      <c r="A327" s="175"/>
    </row>
    <row r="328" spans="1:1">
      <c r="A328" s="175"/>
    </row>
    <row r="329" spans="1:1">
      <c r="A329" s="175"/>
    </row>
    <row r="330" spans="1:1">
      <c r="A330" s="175"/>
    </row>
    <row r="331" spans="1:1">
      <c r="A331" s="175"/>
    </row>
    <row r="332" spans="1:1">
      <c r="A332" s="175"/>
    </row>
    <row r="333" spans="1:1">
      <c r="A333" s="175"/>
    </row>
    <row r="334" spans="1:1">
      <c r="A334" s="175"/>
    </row>
    <row r="335" spans="1:1">
      <c r="A335" s="175"/>
    </row>
    <row r="336" spans="1:1">
      <c r="A336" s="175"/>
    </row>
    <row r="337" spans="1:1">
      <c r="A337" s="175"/>
    </row>
    <row r="338" spans="1:1">
      <c r="A338" s="175"/>
    </row>
    <row r="339" spans="1:1">
      <c r="A339" s="175"/>
    </row>
    <row r="340" spans="1:1">
      <c r="A340" s="175"/>
    </row>
    <row r="341" spans="1:1">
      <c r="A341" s="175"/>
    </row>
    <row r="342" spans="1:1">
      <c r="A342" s="175"/>
    </row>
    <row r="343" spans="1:1">
      <c r="A343" s="175"/>
    </row>
    <row r="344" spans="1:1">
      <c r="A344" s="175"/>
    </row>
    <row r="345" spans="1:1">
      <c r="A345" s="175"/>
    </row>
    <row r="346" spans="1:1">
      <c r="A346" s="175"/>
    </row>
    <row r="347" spans="1:1">
      <c r="A347" s="175"/>
    </row>
    <row r="348" spans="1:1">
      <c r="A348" s="175"/>
    </row>
    <row r="349" spans="1:1">
      <c r="A349" s="175"/>
    </row>
    <row r="350" spans="1:1">
      <c r="A350" s="175"/>
    </row>
    <row r="351" spans="1:1">
      <c r="A351" s="175"/>
    </row>
    <row r="352" spans="1:1">
      <c r="A352" s="175"/>
    </row>
    <row r="353" spans="1:1">
      <c r="A353" s="175"/>
    </row>
    <row r="354" spans="1:1">
      <c r="A354" s="175"/>
    </row>
    <row r="355" spans="1:1">
      <c r="A355" s="175"/>
    </row>
    <row r="356" spans="1:1">
      <c r="A356" s="175"/>
    </row>
    <row r="357" spans="1:1">
      <c r="A357" s="175"/>
    </row>
    <row r="358" spans="1:1">
      <c r="A358" s="175"/>
    </row>
    <row r="359" spans="1:1">
      <c r="A359" s="175"/>
    </row>
    <row r="360" spans="1:1">
      <c r="A360" s="175"/>
    </row>
    <row r="361" spans="1:1">
      <c r="A361" s="175"/>
    </row>
    <row r="362" spans="1:1">
      <c r="A362" s="175"/>
    </row>
    <row r="363" spans="1:1">
      <c r="A363" s="175"/>
    </row>
    <row r="364" spans="1:1">
      <c r="A364" s="175"/>
    </row>
    <row r="365" spans="1:1">
      <c r="A365" s="175"/>
    </row>
    <row r="366" spans="1:1">
      <c r="A366" s="175"/>
    </row>
    <row r="367" spans="1:1">
      <c r="A367" s="175"/>
    </row>
    <row r="368" spans="1:1">
      <c r="A368" s="175"/>
    </row>
    <row r="369" spans="1:1">
      <c r="A369" s="175"/>
    </row>
    <row r="370" spans="1:1">
      <c r="A370" s="175"/>
    </row>
    <row r="371" spans="1:1">
      <c r="A371" s="175"/>
    </row>
    <row r="372" spans="1:1">
      <c r="A372" s="175"/>
    </row>
    <row r="373" spans="1:1">
      <c r="A373" s="175"/>
    </row>
    <row r="374" spans="1:1">
      <c r="A374" s="175"/>
    </row>
    <row r="375" spans="1:1">
      <c r="A375" s="175"/>
    </row>
    <row r="376" spans="1:1">
      <c r="A376" s="175"/>
    </row>
    <row r="377" spans="1:1">
      <c r="A377" s="175"/>
    </row>
    <row r="378" spans="1:1">
      <c r="A378" s="175"/>
    </row>
    <row r="379" spans="1:1">
      <c r="A379" s="175"/>
    </row>
    <row r="380" spans="1:1">
      <c r="A380" s="175"/>
    </row>
    <row r="381" spans="1:1">
      <c r="A381" s="175"/>
    </row>
    <row r="382" spans="1:1">
      <c r="A382" s="175"/>
    </row>
    <row r="383" spans="1:1">
      <c r="A383" s="175"/>
    </row>
    <row r="384" spans="1:1">
      <c r="A384" s="175"/>
    </row>
    <row r="385" spans="1:1">
      <c r="A385" s="175"/>
    </row>
    <row r="386" spans="1:1">
      <c r="A386" s="175"/>
    </row>
    <row r="387" spans="1:1">
      <c r="A387" s="175"/>
    </row>
    <row r="388" spans="1:1">
      <c r="A388" s="175"/>
    </row>
    <row r="389" spans="1:1">
      <c r="A389" s="175"/>
    </row>
    <row r="390" spans="1:1">
      <c r="A390" s="175"/>
    </row>
    <row r="391" spans="1:1">
      <c r="A391" s="175"/>
    </row>
    <row r="392" spans="1:1">
      <c r="A392" s="175"/>
    </row>
    <row r="393" spans="1:1">
      <c r="A393" s="175"/>
    </row>
    <row r="394" spans="1:1">
      <c r="A394" s="175"/>
    </row>
    <row r="395" spans="1:1">
      <c r="A395" s="175"/>
    </row>
    <row r="396" spans="1:1">
      <c r="A396" s="175"/>
    </row>
    <row r="397" spans="1:1">
      <c r="A397" s="175"/>
    </row>
    <row r="398" spans="1:1">
      <c r="A398" s="175"/>
    </row>
    <row r="399" spans="1:1">
      <c r="A399" s="175"/>
    </row>
    <row r="400" spans="1:1">
      <c r="A400" s="175"/>
    </row>
    <row r="401" spans="1:1">
      <c r="A401" s="175"/>
    </row>
    <row r="402" spans="1:1">
      <c r="A402" s="175"/>
    </row>
    <row r="403" spans="1:1">
      <c r="A403" s="175"/>
    </row>
    <row r="404" spans="1:1">
      <c r="A404" s="175"/>
    </row>
    <row r="405" spans="1:1">
      <c r="A405" s="175"/>
    </row>
    <row r="406" spans="1:1">
      <c r="A406" s="175"/>
    </row>
    <row r="407" spans="1:1">
      <c r="A407" s="175"/>
    </row>
    <row r="408" spans="1:1">
      <c r="A408" s="175"/>
    </row>
    <row r="409" spans="1:1">
      <c r="A409" s="175"/>
    </row>
    <row r="410" spans="1:1">
      <c r="A410" s="175"/>
    </row>
    <row r="411" spans="1:1">
      <c r="A411" s="175"/>
    </row>
    <row r="412" spans="1:1">
      <c r="A412" s="175"/>
    </row>
    <row r="413" spans="1:1">
      <c r="A413" s="175"/>
    </row>
    <row r="414" spans="1:1">
      <c r="A414" s="175"/>
    </row>
    <row r="415" spans="1:1">
      <c r="A415" s="175"/>
    </row>
    <row r="416" spans="1:1">
      <c r="A416" s="175"/>
    </row>
    <row r="417" spans="1:1">
      <c r="A417" s="175"/>
    </row>
    <row r="418" spans="1:1">
      <c r="A418" s="175"/>
    </row>
    <row r="419" spans="1:1">
      <c r="A419" s="175"/>
    </row>
    <row r="420" spans="1:1">
      <c r="A420" s="175"/>
    </row>
    <row r="421" spans="1:1">
      <c r="A421" s="175"/>
    </row>
    <row r="422" spans="1:1">
      <c r="A422" s="175"/>
    </row>
    <row r="423" spans="1:1">
      <c r="A423" s="175"/>
    </row>
    <row r="424" spans="1:1">
      <c r="A424" s="175"/>
    </row>
    <row r="425" spans="1:1">
      <c r="A425" s="175"/>
    </row>
    <row r="426" spans="1:1">
      <c r="A426" s="175"/>
    </row>
    <row r="427" spans="1:1">
      <c r="A427" s="175"/>
    </row>
    <row r="428" spans="1:1">
      <c r="A428" s="175"/>
    </row>
    <row r="429" spans="1:1">
      <c r="A429" s="175"/>
    </row>
    <row r="430" spans="1:1">
      <c r="A430" s="175"/>
    </row>
    <row r="431" spans="1:1">
      <c r="A431" s="175"/>
    </row>
    <row r="432" spans="1:1">
      <c r="A432" s="175"/>
    </row>
    <row r="433" spans="1:1">
      <c r="A433" s="175"/>
    </row>
    <row r="434" spans="1:1">
      <c r="A434" s="175"/>
    </row>
    <row r="435" spans="1:1">
      <c r="A435" s="175"/>
    </row>
    <row r="436" spans="1:1">
      <c r="A436" s="175"/>
    </row>
    <row r="437" spans="1:1">
      <c r="A437" s="175"/>
    </row>
    <row r="438" spans="1:1">
      <c r="A438" s="175"/>
    </row>
    <row r="439" spans="1:1">
      <c r="A439" s="175"/>
    </row>
    <row r="440" spans="1:1">
      <c r="A440" s="175"/>
    </row>
    <row r="441" spans="1:1">
      <c r="A441" s="175"/>
    </row>
    <row r="442" spans="1:1">
      <c r="A442" s="175"/>
    </row>
    <row r="443" spans="1:1">
      <c r="A443" s="175"/>
    </row>
    <row r="444" spans="1:1">
      <c r="A444" s="175"/>
    </row>
    <row r="445" spans="1:1">
      <c r="A445" s="175"/>
    </row>
    <row r="446" spans="1:1">
      <c r="A446" s="175"/>
    </row>
    <row r="447" spans="1:1">
      <c r="A447" s="175"/>
    </row>
    <row r="448" spans="1:1">
      <c r="A448" s="175"/>
    </row>
    <row r="449" spans="1:1">
      <c r="A449" s="175"/>
    </row>
    <row r="450" spans="1:1">
      <c r="A450" s="175"/>
    </row>
    <row r="451" spans="1:1">
      <c r="A451" s="175"/>
    </row>
    <row r="452" spans="1:1">
      <c r="A452" s="175"/>
    </row>
    <row r="453" spans="1:1">
      <c r="A453" s="175"/>
    </row>
    <row r="454" spans="1:1">
      <c r="A454" s="175"/>
    </row>
    <row r="455" spans="1:1">
      <c r="A455" s="175"/>
    </row>
    <row r="456" spans="1:1">
      <c r="A456" s="175"/>
    </row>
    <row r="457" spans="1:1">
      <c r="A457" s="175"/>
    </row>
    <row r="458" spans="1:1">
      <c r="A458" s="175"/>
    </row>
    <row r="459" spans="1:1">
      <c r="A459" s="175"/>
    </row>
    <row r="460" spans="1:1">
      <c r="A460" s="175"/>
    </row>
    <row r="461" spans="1:1">
      <c r="A461" s="175"/>
    </row>
    <row r="462" spans="1:1">
      <c r="A462" s="175"/>
    </row>
    <row r="463" spans="1:1">
      <c r="A463" s="175"/>
    </row>
    <row r="464" spans="1:1">
      <c r="A464" s="175"/>
    </row>
    <row r="465" spans="1:1">
      <c r="A465" s="175"/>
    </row>
    <row r="466" spans="1:1">
      <c r="A466" s="175"/>
    </row>
    <row r="467" spans="1:1">
      <c r="A467" s="175"/>
    </row>
    <row r="468" spans="1:1">
      <c r="A468" s="175"/>
    </row>
    <row r="469" spans="1:1">
      <c r="A469" s="175"/>
    </row>
    <row r="470" spans="1:1">
      <c r="A470" s="175"/>
    </row>
    <row r="471" spans="1:1">
      <c r="A471" s="175"/>
    </row>
    <row r="472" spans="1:1">
      <c r="A472" s="175"/>
    </row>
    <row r="473" spans="1:1">
      <c r="A473" s="175"/>
    </row>
    <row r="474" spans="1:1">
      <c r="A474" s="175"/>
    </row>
    <row r="475" spans="1:1">
      <c r="A475" s="175"/>
    </row>
    <row r="476" spans="1:1">
      <c r="A476" s="175"/>
    </row>
    <row r="477" spans="1:1">
      <c r="A477" s="175"/>
    </row>
    <row r="478" spans="1:1">
      <c r="A478" s="175"/>
    </row>
    <row r="479" spans="1:1">
      <c r="A479" s="175"/>
    </row>
    <row r="480" spans="1:1">
      <c r="A480" s="175"/>
    </row>
    <row r="481" spans="1:1">
      <c r="A481" s="175"/>
    </row>
    <row r="482" spans="1:1">
      <c r="A482" s="175"/>
    </row>
    <row r="483" spans="1:1">
      <c r="A483" s="175"/>
    </row>
    <row r="484" spans="1:1">
      <c r="A484" s="175"/>
    </row>
    <row r="485" spans="1:1">
      <c r="A485" s="175"/>
    </row>
    <row r="486" spans="1:1">
      <c r="A486" s="175"/>
    </row>
    <row r="487" spans="1:1">
      <c r="A487" s="175"/>
    </row>
    <row r="488" spans="1:1">
      <c r="A488" s="175"/>
    </row>
    <row r="489" spans="1:1">
      <c r="A489" s="175"/>
    </row>
    <row r="490" spans="1:1">
      <c r="A490" s="175"/>
    </row>
    <row r="491" spans="1:1">
      <c r="A491" s="175"/>
    </row>
    <row r="492" spans="1:1">
      <c r="A492" s="175"/>
    </row>
    <row r="493" spans="1:1">
      <c r="A493" s="175"/>
    </row>
    <row r="494" spans="1:1">
      <c r="A494" s="175"/>
    </row>
    <row r="495" spans="1:1">
      <c r="A495" s="175"/>
    </row>
    <row r="496" spans="1:1">
      <c r="A496" s="175"/>
    </row>
    <row r="497" spans="1:1">
      <c r="A497" s="175"/>
    </row>
    <row r="498" spans="1:1">
      <c r="A498" s="175"/>
    </row>
    <row r="499" spans="1:1">
      <c r="A499" s="175"/>
    </row>
    <row r="500" spans="1:1">
      <c r="A500" s="175"/>
    </row>
    <row r="501" spans="1:1">
      <c r="A501" s="175"/>
    </row>
    <row r="502" spans="1:1">
      <c r="A502" s="175"/>
    </row>
    <row r="503" spans="1:1">
      <c r="A503" s="175"/>
    </row>
    <row r="504" spans="1:1">
      <c r="A504" s="175"/>
    </row>
    <row r="505" spans="1:1">
      <c r="A505" s="175"/>
    </row>
    <row r="506" spans="1:1">
      <c r="A506" s="175"/>
    </row>
    <row r="507" spans="1:1">
      <c r="A507" s="175"/>
    </row>
    <row r="508" spans="1:1">
      <c r="A508" s="175"/>
    </row>
    <row r="509" spans="1:1">
      <c r="A509" s="175"/>
    </row>
    <row r="510" spans="1:1">
      <c r="A510" s="175"/>
    </row>
    <row r="511" spans="1:1">
      <c r="A511" s="175"/>
    </row>
    <row r="512" spans="1:1">
      <c r="A512" s="175"/>
    </row>
    <row r="513" spans="1:1">
      <c r="A513" s="175"/>
    </row>
    <row r="514" spans="1:1">
      <c r="A514" s="175"/>
    </row>
    <row r="515" spans="1:1">
      <c r="A515" s="175"/>
    </row>
    <row r="516" spans="1:1">
      <c r="A516" s="175"/>
    </row>
    <row r="517" spans="1:1">
      <c r="A517" s="175"/>
    </row>
    <row r="518" spans="1:1">
      <c r="A518" s="175"/>
    </row>
    <row r="519" spans="1:1">
      <c r="A519" s="175"/>
    </row>
    <row r="520" spans="1:1">
      <c r="A520" s="175"/>
    </row>
    <row r="521" spans="1:1">
      <c r="A521" s="175"/>
    </row>
    <row r="522" spans="1:1">
      <c r="A522" s="175"/>
    </row>
    <row r="523" spans="1:1">
      <c r="A523" s="175"/>
    </row>
    <row r="524" spans="1:1">
      <c r="A524" s="175"/>
    </row>
    <row r="525" spans="1:1">
      <c r="A525" s="175"/>
    </row>
    <row r="526" spans="1:1">
      <c r="A526" s="175"/>
    </row>
    <row r="527" spans="1:1">
      <c r="A527" s="175"/>
    </row>
    <row r="528" spans="1:1">
      <c r="A528" s="175"/>
    </row>
    <row r="529" spans="1:1">
      <c r="A529" s="175"/>
    </row>
    <row r="530" spans="1:1">
      <c r="A530" s="175"/>
    </row>
    <row r="531" spans="1:1">
      <c r="A531" s="175"/>
    </row>
    <row r="532" spans="1:1">
      <c r="A532" s="175"/>
    </row>
    <row r="533" spans="1:1">
      <c r="A533" s="175"/>
    </row>
    <row r="534" spans="1:1">
      <c r="A534" s="175"/>
    </row>
    <row r="535" spans="1:1">
      <c r="A535" s="175"/>
    </row>
    <row r="536" spans="1:1">
      <c r="A536" s="175"/>
    </row>
    <row r="537" spans="1:1">
      <c r="A537" s="175"/>
    </row>
    <row r="538" spans="1:1">
      <c r="A538" s="175"/>
    </row>
    <row r="539" spans="1:1">
      <c r="A539" s="175"/>
    </row>
    <row r="540" spans="1:1">
      <c r="A540" s="175"/>
    </row>
    <row r="541" spans="1:1">
      <c r="A541" s="175"/>
    </row>
    <row r="542" spans="1:1">
      <c r="A542" s="175"/>
    </row>
    <row r="543" spans="1:1">
      <c r="A543" s="175"/>
    </row>
    <row r="544" spans="1:1">
      <c r="A544" s="175"/>
    </row>
    <row r="545" spans="1:1">
      <c r="A545" s="175"/>
    </row>
    <row r="546" spans="1:1">
      <c r="A546" s="175"/>
    </row>
    <row r="547" spans="1:1">
      <c r="A547" s="175"/>
    </row>
    <row r="548" spans="1:1">
      <c r="A548" s="175"/>
    </row>
    <row r="549" spans="1:1">
      <c r="A549" s="175"/>
    </row>
    <row r="550" spans="1:1">
      <c r="A550" s="175"/>
    </row>
    <row r="551" spans="1:1">
      <c r="A551" s="175"/>
    </row>
    <row r="552" spans="1:1">
      <c r="A552" s="175"/>
    </row>
    <row r="553" spans="1:1">
      <c r="A553" s="175"/>
    </row>
    <row r="554" spans="1:1">
      <c r="A554" s="175"/>
    </row>
    <row r="555" spans="1:1">
      <c r="A555" s="175"/>
    </row>
    <row r="556" spans="1:1">
      <c r="A556" s="175"/>
    </row>
    <row r="557" spans="1:1">
      <c r="A557" s="175"/>
    </row>
    <row r="558" spans="1:1">
      <c r="A558" s="175"/>
    </row>
    <row r="559" spans="1:1">
      <c r="A559" s="175"/>
    </row>
    <row r="560" spans="1:1">
      <c r="A560" s="175"/>
    </row>
    <row r="561" spans="1:1">
      <c r="A561" s="175"/>
    </row>
    <row r="562" spans="1:1">
      <c r="A562" s="175"/>
    </row>
    <row r="563" spans="1:1">
      <c r="A563" s="175"/>
    </row>
    <row r="564" spans="1:1">
      <c r="A564" s="175"/>
    </row>
    <row r="565" spans="1:1">
      <c r="A565" s="175"/>
    </row>
    <row r="566" spans="1:1">
      <c r="A566" s="175"/>
    </row>
    <row r="567" spans="1:1">
      <c r="A567" s="175"/>
    </row>
    <row r="568" spans="1:1">
      <c r="A568" s="175"/>
    </row>
    <row r="569" spans="1:1">
      <c r="A569" s="175"/>
    </row>
    <row r="570" spans="1:1">
      <c r="A570" s="175"/>
    </row>
    <row r="571" spans="1:1">
      <c r="A571" s="175"/>
    </row>
    <row r="572" spans="1:1">
      <c r="A572" s="175"/>
    </row>
    <row r="573" spans="1:1">
      <c r="A573" s="175"/>
    </row>
    <row r="574" spans="1:1">
      <c r="A574" s="175"/>
    </row>
    <row r="575" spans="1:1">
      <c r="A575" s="175"/>
    </row>
    <row r="576" spans="1:1">
      <c r="A576" s="175"/>
    </row>
    <row r="577" spans="1:1">
      <c r="A577" s="175"/>
    </row>
    <row r="578" spans="1:1">
      <c r="A578" s="175"/>
    </row>
    <row r="579" spans="1:1">
      <c r="A579" s="175"/>
    </row>
    <row r="580" spans="1:1">
      <c r="A580" s="175"/>
    </row>
    <row r="581" spans="1:1">
      <c r="A581" s="175"/>
    </row>
    <row r="582" spans="1:1">
      <c r="A582" s="175"/>
    </row>
    <row r="583" spans="1:1">
      <c r="A583" s="175"/>
    </row>
    <row r="584" spans="1:1">
      <c r="A584" s="175"/>
    </row>
    <row r="585" spans="1:1">
      <c r="A585" s="175"/>
    </row>
    <row r="586" spans="1:1">
      <c r="A586" s="175"/>
    </row>
    <row r="587" spans="1:1">
      <c r="A587" s="175"/>
    </row>
    <row r="588" spans="1:1">
      <c r="A588" s="175"/>
    </row>
    <row r="589" spans="1:1">
      <c r="A589" s="175"/>
    </row>
    <row r="590" spans="1:1">
      <c r="A590" s="175"/>
    </row>
    <row r="591" spans="1:1">
      <c r="A591" s="175"/>
    </row>
    <row r="592" spans="1:1">
      <c r="A592" s="175"/>
    </row>
    <row r="593" spans="1:1">
      <c r="A593" s="175"/>
    </row>
    <row r="594" spans="1:1">
      <c r="A594" s="175"/>
    </row>
    <row r="595" spans="1:1">
      <c r="A595" s="175"/>
    </row>
    <row r="596" spans="1:1">
      <c r="A596" s="175"/>
    </row>
    <row r="597" spans="1:1">
      <c r="A597" s="175"/>
    </row>
    <row r="598" spans="1:1">
      <c r="A598" s="175"/>
    </row>
    <row r="599" spans="1:1">
      <c r="A599" s="175"/>
    </row>
    <row r="600" spans="1:1">
      <c r="A600" s="175"/>
    </row>
    <row r="601" spans="1:1">
      <c r="A601" s="175"/>
    </row>
    <row r="602" spans="1:1">
      <c r="A602" s="175"/>
    </row>
    <row r="603" spans="1:1">
      <c r="A603" s="175"/>
    </row>
    <row r="604" spans="1:1">
      <c r="A604" s="175"/>
    </row>
    <row r="605" spans="1:1">
      <c r="A605" s="175"/>
    </row>
    <row r="606" spans="1:1">
      <c r="A606" s="175"/>
    </row>
    <row r="607" spans="1:1">
      <c r="A607" s="175"/>
    </row>
    <row r="608" spans="1:1">
      <c r="A608" s="175"/>
    </row>
    <row r="609" spans="1:1">
      <c r="A609" s="175"/>
    </row>
    <row r="610" spans="1:1">
      <c r="A610" s="175"/>
    </row>
    <row r="611" spans="1:1">
      <c r="A611" s="175"/>
    </row>
    <row r="612" spans="1:1">
      <c r="A612" s="175"/>
    </row>
    <row r="613" spans="1:1">
      <c r="A613" s="175"/>
    </row>
    <row r="614" spans="1:1">
      <c r="A614" s="175"/>
    </row>
    <row r="615" spans="1:1">
      <c r="A615" s="175"/>
    </row>
    <row r="616" spans="1:1">
      <c r="A616" s="175"/>
    </row>
    <row r="617" spans="1:1">
      <c r="A617" s="175"/>
    </row>
    <row r="618" spans="1:1">
      <c r="A618" s="175"/>
    </row>
    <row r="619" spans="1:1">
      <c r="A619" s="175"/>
    </row>
    <row r="620" spans="1:1">
      <c r="A620" s="175"/>
    </row>
    <row r="621" spans="1:1">
      <c r="A621" s="175"/>
    </row>
    <row r="622" spans="1:1">
      <c r="A622" s="175"/>
    </row>
    <row r="623" spans="1:1">
      <c r="A623" s="175"/>
    </row>
    <row r="624" spans="1:1">
      <c r="A624" s="175"/>
    </row>
    <row r="625" spans="1:1">
      <c r="A625" s="175"/>
    </row>
    <row r="626" spans="1:1">
      <c r="A626" s="175"/>
    </row>
    <row r="627" spans="1:1">
      <c r="A627" s="175"/>
    </row>
    <row r="628" spans="1:1">
      <c r="A628" s="175"/>
    </row>
    <row r="629" spans="1:1">
      <c r="A629" s="175"/>
    </row>
    <row r="630" spans="1:1">
      <c r="A630" s="175"/>
    </row>
    <row r="631" spans="1:1">
      <c r="A631" s="175"/>
    </row>
    <row r="632" spans="1:1">
      <c r="A632" s="175"/>
    </row>
    <row r="633" spans="1:1">
      <c r="A633" s="175"/>
    </row>
    <row r="634" spans="1:1">
      <c r="A634" s="175"/>
    </row>
    <row r="635" spans="1:1">
      <c r="A635" s="175"/>
    </row>
    <row r="636" spans="1:1">
      <c r="A636" s="175"/>
    </row>
    <row r="637" spans="1:1">
      <c r="A637" s="175"/>
    </row>
    <row r="638" spans="1:1">
      <c r="A638" s="175"/>
    </row>
    <row r="639" spans="1:1">
      <c r="A639" s="175"/>
    </row>
    <row r="640" spans="1:1">
      <c r="A640" s="175"/>
    </row>
    <row r="641" spans="1:1">
      <c r="A641" s="175"/>
    </row>
    <row r="642" spans="1:1">
      <c r="A642" s="175"/>
    </row>
    <row r="643" spans="1:1">
      <c r="A643" s="175"/>
    </row>
    <row r="644" spans="1:1">
      <c r="A644" s="175"/>
    </row>
    <row r="645" spans="1:1">
      <c r="A645" s="175"/>
    </row>
    <row r="646" spans="1:1">
      <c r="A646" s="175"/>
    </row>
    <row r="647" spans="1:1">
      <c r="A647" s="175"/>
    </row>
    <row r="648" spans="1:1">
      <c r="A648" s="175"/>
    </row>
    <row r="649" spans="1:1">
      <c r="A649" s="175"/>
    </row>
    <row r="650" spans="1:1">
      <c r="A650" s="175"/>
    </row>
    <row r="651" spans="1:1">
      <c r="A651" s="175"/>
    </row>
    <row r="652" spans="1:1">
      <c r="A652" s="175"/>
    </row>
    <row r="653" spans="1:1">
      <c r="A653" s="175"/>
    </row>
    <row r="654" spans="1:1">
      <c r="A654" s="175"/>
    </row>
    <row r="655" spans="1:1">
      <c r="A655" s="175"/>
    </row>
    <row r="656" spans="1:1">
      <c r="A656" s="175"/>
    </row>
    <row r="657" spans="1:1">
      <c r="A657" s="175"/>
    </row>
    <row r="658" spans="1:1">
      <c r="A658" s="175"/>
    </row>
    <row r="659" spans="1:1">
      <c r="A659" s="175"/>
    </row>
    <row r="660" spans="1:1">
      <c r="A660" s="175"/>
    </row>
    <row r="661" spans="1:1">
      <c r="A661" s="175"/>
    </row>
    <row r="662" spans="1:1">
      <c r="A662" s="175"/>
    </row>
    <row r="663" spans="1:1">
      <c r="A663" s="175"/>
    </row>
    <row r="664" spans="1:1">
      <c r="A664" s="175"/>
    </row>
    <row r="665" spans="1:1">
      <c r="A665" s="175"/>
    </row>
    <row r="666" spans="1:1">
      <c r="A666" s="175"/>
    </row>
    <row r="667" spans="1:1">
      <c r="A667" s="175"/>
    </row>
    <row r="668" spans="1:1">
      <c r="A668" s="175"/>
    </row>
    <row r="669" spans="1:1">
      <c r="A669" s="175"/>
    </row>
    <row r="670" spans="1:1">
      <c r="A670" s="175"/>
    </row>
    <row r="671" spans="1:1">
      <c r="A671" s="175"/>
    </row>
    <row r="672" spans="1:1">
      <c r="A672" s="175"/>
    </row>
    <row r="673" spans="1:1">
      <c r="A673" s="175"/>
    </row>
    <row r="674" spans="1:1">
      <c r="A674" s="175"/>
    </row>
    <row r="675" spans="1:1">
      <c r="A675" s="175"/>
    </row>
    <row r="676" spans="1:1">
      <c r="A676" s="175"/>
    </row>
    <row r="677" spans="1:1">
      <c r="A677" s="175"/>
    </row>
    <row r="678" spans="1:1">
      <c r="A678" s="175"/>
    </row>
    <row r="679" spans="1:1">
      <c r="A679" s="175"/>
    </row>
    <row r="680" spans="1:1">
      <c r="A680" s="175"/>
    </row>
    <row r="681" spans="1:1">
      <c r="A681" s="175"/>
    </row>
    <row r="682" spans="1:1">
      <c r="A682" s="175"/>
    </row>
    <row r="683" spans="1:1">
      <c r="A683" s="175"/>
    </row>
    <row r="684" spans="1:1">
      <c r="A684" s="175"/>
    </row>
    <row r="685" spans="1:1">
      <c r="A685" s="175"/>
    </row>
    <row r="686" spans="1:1">
      <c r="A686" s="175"/>
    </row>
    <row r="687" spans="1:1">
      <c r="A687" s="175"/>
    </row>
    <row r="688" spans="1:1">
      <c r="A688" s="175"/>
    </row>
    <row r="689" spans="1:1">
      <c r="A689" s="175"/>
    </row>
    <row r="690" spans="1:1">
      <c r="A690" s="175"/>
    </row>
    <row r="691" spans="1:1">
      <c r="A691" s="175"/>
    </row>
    <row r="692" spans="1:1">
      <c r="A692" s="175"/>
    </row>
    <row r="693" spans="1:1">
      <c r="A693" s="175"/>
    </row>
    <row r="694" spans="1:1">
      <c r="A694" s="175"/>
    </row>
    <row r="695" spans="1:1">
      <c r="A695" s="175"/>
    </row>
    <row r="696" spans="1:1">
      <c r="A696" s="175"/>
    </row>
    <row r="697" spans="1:1">
      <c r="A697" s="175"/>
    </row>
    <row r="698" spans="1:1">
      <c r="A698" s="175"/>
    </row>
    <row r="699" spans="1:1">
      <c r="A699" s="175"/>
    </row>
    <row r="700" spans="1:1">
      <c r="A700" s="175"/>
    </row>
    <row r="701" spans="1:1">
      <c r="A701" s="175"/>
    </row>
    <row r="702" spans="1:1">
      <c r="A702" s="175"/>
    </row>
    <row r="703" spans="1:1">
      <c r="A703" s="175"/>
    </row>
    <row r="704" spans="1:1">
      <c r="A704" s="175"/>
    </row>
    <row r="705" spans="1:1">
      <c r="A705" s="175"/>
    </row>
    <row r="706" spans="1:1">
      <c r="A706" s="175"/>
    </row>
    <row r="707" spans="1:1">
      <c r="A707" s="175"/>
    </row>
    <row r="708" spans="1:1">
      <c r="A708" s="175"/>
    </row>
    <row r="709" spans="1:1">
      <c r="A709" s="175"/>
    </row>
    <row r="710" spans="1:1">
      <c r="A710" s="175"/>
    </row>
    <row r="711" spans="1:1">
      <c r="A711" s="175"/>
    </row>
    <row r="712" spans="1:1">
      <c r="A712" s="175"/>
    </row>
    <row r="713" spans="1:1">
      <c r="A713" s="175"/>
    </row>
    <row r="714" spans="1:1">
      <c r="A714" s="175"/>
    </row>
    <row r="715" spans="1:1">
      <c r="A715" s="175"/>
    </row>
    <row r="716" spans="1:1">
      <c r="A716" s="175"/>
    </row>
    <row r="717" spans="1:1">
      <c r="A717" s="175"/>
    </row>
  </sheetData>
  <mergeCells count="1">
    <mergeCell ref="A2:B2"/>
  </mergeCells>
  <printOptions horizontalCentered="1"/>
  <pageMargins left="0.349956258075444" right="0.349956258075444" top="0.629782348167239" bottom="0" header="0.12012386885215" footer="0.279826113558191"/>
  <pageSetup paperSize="9" orientation="portrait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4"/>
  <sheetViews>
    <sheetView showGridLines="0" showZeros="0" workbookViewId="0">
      <pane ySplit="3" topLeftCell="A4" activePane="bottomLeft" state="frozen"/>
      <selection/>
      <selection pane="bottomLeft" activeCell="A1" sqref="A1"/>
    </sheetView>
  </sheetViews>
  <sheetFormatPr defaultColWidth="9" defaultRowHeight="13.5" outlineLevelCol="5"/>
  <cols>
    <col min="1" max="3" width="7.625" style="166" customWidth="1"/>
    <col min="4" max="4" width="31.375" style="167" customWidth="1"/>
    <col min="5" max="6" width="16.375" style="167" customWidth="1"/>
    <col min="7" max="16384" width="9" style="167"/>
  </cols>
  <sheetData>
    <row r="1" spans="1:2">
      <c r="A1" s="168" t="s">
        <v>1211</v>
      </c>
      <c r="B1" s="169"/>
    </row>
    <row r="2" s="165" customFormat="1" ht="18" customHeight="1" spans="1:6">
      <c r="A2" s="170" t="s">
        <v>1212</v>
      </c>
      <c r="B2" s="170"/>
      <c r="C2" s="170"/>
      <c r="D2" s="170"/>
      <c r="E2" s="170"/>
      <c r="F2" s="170"/>
    </row>
    <row r="3" ht="18" customHeight="1" spans="1:6">
      <c r="A3" s="171"/>
      <c r="F3" s="172" t="s">
        <v>35</v>
      </c>
    </row>
    <row r="4" ht="24" customHeight="1" spans="1:6">
      <c r="A4" s="113" t="s">
        <v>1213</v>
      </c>
      <c r="B4" s="113"/>
      <c r="C4" s="113"/>
      <c r="D4" s="113" t="s">
        <v>1214</v>
      </c>
      <c r="E4" s="113" t="s">
        <v>1215</v>
      </c>
      <c r="F4" s="113" t="s">
        <v>1216</v>
      </c>
    </row>
    <row r="5" ht="24" customHeight="1" spans="1:6">
      <c r="A5" s="113" t="s">
        <v>1217</v>
      </c>
      <c r="B5" s="114" t="s">
        <v>1218</v>
      </c>
      <c r="C5" s="114" t="s">
        <v>1219</v>
      </c>
      <c r="D5" s="113"/>
      <c r="E5" s="113"/>
      <c r="F5" s="113"/>
    </row>
    <row r="6" ht="23" customHeight="1" spans="1:6">
      <c r="A6" s="115">
        <v>212</v>
      </c>
      <c r="B6" s="116"/>
      <c r="C6" s="116"/>
      <c r="D6" s="117" t="s">
        <v>1220</v>
      </c>
      <c r="E6" s="118">
        <f>E7+E15+E18</f>
        <v>35601</v>
      </c>
      <c r="F6" s="117"/>
    </row>
    <row r="7" ht="23" customHeight="1" spans="1:6">
      <c r="A7" s="113"/>
      <c r="B7" s="114" t="s">
        <v>1221</v>
      </c>
      <c r="C7" s="114"/>
      <c r="D7" s="119" t="s">
        <v>1222</v>
      </c>
      <c r="E7" s="120">
        <f>E8+E9+E10+E11+E12+E13+E14</f>
        <v>34761</v>
      </c>
      <c r="F7" s="119"/>
    </row>
    <row r="8" ht="23" customHeight="1" spans="1:6">
      <c r="A8" s="113"/>
      <c r="B8" s="114"/>
      <c r="C8" s="114" t="s">
        <v>1223</v>
      </c>
      <c r="D8" s="119" t="s">
        <v>1224</v>
      </c>
      <c r="E8" s="120"/>
      <c r="F8" s="119"/>
    </row>
    <row r="9" ht="23" customHeight="1" spans="1:6">
      <c r="A9" s="113"/>
      <c r="B9" s="114"/>
      <c r="C9" s="114" t="s">
        <v>1225</v>
      </c>
      <c r="D9" s="119" t="s">
        <v>1226</v>
      </c>
      <c r="E9" s="120"/>
      <c r="F9" s="119"/>
    </row>
    <row r="10" ht="23" customHeight="1" spans="1:6">
      <c r="A10" s="113"/>
      <c r="B10" s="114"/>
      <c r="C10" s="114" t="s">
        <v>1227</v>
      </c>
      <c r="D10" s="119" t="s">
        <v>1228</v>
      </c>
      <c r="E10" s="120"/>
      <c r="F10" s="119"/>
    </row>
    <row r="11" ht="23" customHeight="1" spans="1:6">
      <c r="A11" s="113"/>
      <c r="B11" s="114"/>
      <c r="C11" s="114" t="s">
        <v>1229</v>
      </c>
      <c r="D11" s="119" t="s">
        <v>1230</v>
      </c>
      <c r="E11" s="120"/>
      <c r="F11" s="119"/>
    </row>
    <row r="12" ht="23" customHeight="1" spans="1:6">
      <c r="A12" s="113"/>
      <c r="B12" s="114"/>
      <c r="C12" s="114" t="s">
        <v>1231</v>
      </c>
      <c r="D12" s="119" t="s">
        <v>1232</v>
      </c>
      <c r="E12" s="120"/>
      <c r="F12" s="119"/>
    </row>
    <row r="13" ht="23" customHeight="1" spans="1:6">
      <c r="A13" s="113"/>
      <c r="B13" s="114"/>
      <c r="C13" s="114" t="s">
        <v>1233</v>
      </c>
      <c r="D13" s="119" t="s">
        <v>1234</v>
      </c>
      <c r="E13" s="120"/>
      <c r="F13" s="119"/>
    </row>
    <row r="14" ht="23" customHeight="1" spans="1:6">
      <c r="A14" s="113"/>
      <c r="B14" s="114"/>
      <c r="C14" s="114" t="s">
        <v>1235</v>
      </c>
      <c r="D14" s="119" t="s">
        <v>1236</v>
      </c>
      <c r="E14" s="120">
        <v>34761</v>
      </c>
      <c r="F14" s="119"/>
    </row>
    <row r="15" ht="23" customHeight="1" spans="1:6">
      <c r="A15" s="113"/>
      <c r="B15" s="114" t="s">
        <v>1237</v>
      </c>
      <c r="C15" s="114"/>
      <c r="D15" s="148" t="s">
        <v>1238</v>
      </c>
      <c r="E15" s="120">
        <f>E16+E17</f>
        <v>800</v>
      </c>
      <c r="F15" s="119"/>
    </row>
    <row r="16" ht="23" customHeight="1" spans="1:6">
      <c r="A16" s="113"/>
      <c r="B16" s="114"/>
      <c r="C16" s="114" t="s">
        <v>1239</v>
      </c>
      <c r="D16" s="119" t="s">
        <v>1240</v>
      </c>
      <c r="E16" s="120"/>
      <c r="F16" s="119"/>
    </row>
    <row r="17" ht="23" customHeight="1" spans="1:6">
      <c r="A17" s="113"/>
      <c r="B17" s="114"/>
      <c r="C17" s="114" t="s">
        <v>1235</v>
      </c>
      <c r="D17" s="119" t="s">
        <v>1241</v>
      </c>
      <c r="E17" s="120">
        <v>800</v>
      </c>
      <c r="F17" s="119"/>
    </row>
    <row r="18" ht="23" customHeight="1" spans="1:6">
      <c r="A18" s="149"/>
      <c r="B18" s="114">
        <v>14</v>
      </c>
      <c r="C18" s="114"/>
      <c r="D18" s="119" t="s">
        <v>1242</v>
      </c>
      <c r="E18" s="149">
        <f>E19+E20</f>
        <v>40</v>
      </c>
      <c r="F18" s="150"/>
    </row>
    <row r="19" ht="23" customHeight="1" spans="1:6">
      <c r="A19" s="149"/>
      <c r="B19" s="114"/>
      <c r="C19" s="114" t="s">
        <v>1239</v>
      </c>
      <c r="D19" s="119" t="s">
        <v>1243</v>
      </c>
      <c r="E19" s="149"/>
      <c r="F19" s="150"/>
    </row>
    <row r="20" ht="23" customHeight="1" spans="1:6">
      <c r="A20" s="149"/>
      <c r="B20" s="114"/>
      <c r="C20" s="114" t="s">
        <v>1244</v>
      </c>
      <c r="D20" s="119" t="s">
        <v>1245</v>
      </c>
      <c r="E20" s="149">
        <v>40</v>
      </c>
      <c r="F20" s="150"/>
    </row>
    <row r="21" ht="23" customHeight="1" spans="1:6">
      <c r="A21" s="115">
        <v>229</v>
      </c>
      <c r="B21" s="116"/>
      <c r="C21" s="116"/>
      <c r="D21" s="117" t="s">
        <v>1094</v>
      </c>
      <c r="E21" s="118">
        <f>E22</f>
        <v>17196</v>
      </c>
      <c r="F21" s="117"/>
    </row>
    <row r="22" ht="23" customHeight="1" spans="1:6">
      <c r="A22" s="113"/>
      <c r="B22" s="114" t="s">
        <v>1246</v>
      </c>
      <c r="C22" s="114"/>
      <c r="D22" s="119" t="s">
        <v>1247</v>
      </c>
      <c r="E22" s="120">
        <f>E23</f>
        <v>17196</v>
      </c>
      <c r="F22" s="119"/>
    </row>
    <row r="23" ht="23" customHeight="1" spans="1:6">
      <c r="A23" s="115"/>
      <c r="B23" s="114"/>
      <c r="C23" s="114" t="s">
        <v>1239</v>
      </c>
      <c r="D23" s="119" t="s">
        <v>1248</v>
      </c>
      <c r="E23" s="120">
        <v>17196</v>
      </c>
      <c r="F23" s="119"/>
    </row>
    <row r="24" ht="23" customHeight="1" spans="1:6">
      <c r="A24" s="115">
        <v>230</v>
      </c>
      <c r="B24" s="114"/>
      <c r="C24" s="114"/>
      <c r="D24" s="151" t="s">
        <v>1249</v>
      </c>
      <c r="E24" s="118">
        <f>E25</f>
        <v>50000</v>
      </c>
      <c r="F24" s="152"/>
    </row>
    <row r="25" ht="23" customHeight="1" spans="1:6">
      <c r="A25" s="153"/>
      <c r="B25" s="114" t="s">
        <v>1221</v>
      </c>
      <c r="C25" s="114"/>
      <c r="D25" s="22" t="s">
        <v>1250</v>
      </c>
      <c r="E25" s="120">
        <f>E26</f>
        <v>50000</v>
      </c>
      <c r="F25" s="152"/>
    </row>
    <row r="26" ht="23" customHeight="1" spans="1:6">
      <c r="A26" s="153"/>
      <c r="B26" s="114"/>
      <c r="C26" s="114" t="s">
        <v>1244</v>
      </c>
      <c r="D26" s="22" t="s">
        <v>1251</v>
      </c>
      <c r="E26" s="118">
        <v>50000</v>
      </c>
      <c r="F26" s="152"/>
    </row>
    <row r="27" ht="21" customHeight="1" spans="1:6">
      <c r="A27" s="149"/>
      <c r="B27" s="149"/>
      <c r="C27" s="149"/>
      <c r="D27" s="154" t="s">
        <v>1252</v>
      </c>
      <c r="E27" s="155">
        <f>E6+E21+E24</f>
        <v>102797</v>
      </c>
      <c r="F27" s="150"/>
    </row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</sheetData>
  <mergeCells count="5">
    <mergeCell ref="A2:F2"/>
    <mergeCell ref="A4:C4"/>
    <mergeCell ref="D4:D5"/>
    <mergeCell ref="E4:E5"/>
    <mergeCell ref="F4:F5"/>
  </mergeCells>
  <printOptions horizontalCentered="1"/>
  <pageMargins left="0.47244094488189" right="0.47244094488189" top="0.393700787401575" bottom="0.275590551181102" header="0.118110236220472" footer="0.118110236220472"/>
  <pageSetup paperSize="9" scale="94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L83"/>
  <sheetViews>
    <sheetView workbookViewId="0">
      <selection activeCell="A1" sqref="A1"/>
    </sheetView>
  </sheetViews>
  <sheetFormatPr defaultColWidth="8.8" defaultRowHeight="14.25"/>
  <cols>
    <col min="1" max="1" width="57.75" style="142" customWidth="1"/>
    <col min="2" max="2" width="13.7" style="142" customWidth="1"/>
    <col min="3" max="24" width="9" style="142" customWidth="1"/>
    <col min="25" max="216" width="8.8" style="142" customWidth="1"/>
    <col min="217" max="246" width="9" style="142" customWidth="1"/>
    <col min="247" max="16384" width="8.8" style="156"/>
  </cols>
  <sheetData>
    <row r="1" spans="1:2">
      <c r="A1" s="143" t="s">
        <v>1253</v>
      </c>
      <c r="B1" s="144"/>
    </row>
    <row r="2" ht="25.5" spans="1:2">
      <c r="A2" s="157" t="s">
        <v>1254</v>
      </c>
      <c r="B2" s="157"/>
    </row>
    <row r="3" customHeight="1" spans="1:2">
      <c r="A3" s="109"/>
      <c r="B3" s="142" t="s">
        <v>35</v>
      </c>
    </row>
    <row r="4" ht="19.5" customHeight="1" spans="1:2">
      <c r="A4" s="158" t="s">
        <v>38</v>
      </c>
      <c r="B4" s="158" t="s">
        <v>39</v>
      </c>
    </row>
    <row r="5" ht="20.1" customHeight="1" spans="1:2">
      <c r="A5" s="159" t="s">
        <v>1183</v>
      </c>
      <c r="B5" s="160"/>
    </row>
    <row r="6" ht="20.1" customHeight="1" spans="1:2">
      <c r="A6" s="159" t="s">
        <v>1184</v>
      </c>
      <c r="B6" s="160"/>
    </row>
    <row r="7" ht="20.1" customHeight="1" spans="1:2">
      <c r="A7" s="159" t="s">
        <v>1185</v>
      </c>
      <c r="B7" s="160"/>
    </row>
    <row r="8" ht="20.1" customHeight="1" spans="1:2">
      <c r="A8" s="159" t="s">
        <v>1186</v>
      </c>
      <c r="B8" s="160"/>
    </row>
    <row r="9" ht="20.1" customHeight="1" spans="1:2">
      <c r="A9" s="159" t="s">
        <v>1187</v>
      </c>
      <c r="B9" s="160"/>
    </row>
    <row r="10" ht="20.1" customHeight="1" spans="1:2">
      <c r="A10" s="159" t="s">
        <v>1188</v>
      </c>
      <c r="B10" s="160"/>
    </row>
    <row r="11" ht="20.1" customHeight="1" spans="1:2">
      <c r="A11" s="159" t="s">
        <v>1189</v>
      </c>
      <c r="B11" s="160">
        <v>100897</v>
      </c>
    </row>
    <row r="12" ht="20.1" customHeight="1" spans="1:2">
      <c r="A12" s="159" t="s">
        <v>1190</v>
      </c>
      <c r="B12" s="160"/>
    </row>
    <row r="13" ht="20.1" customHeight="1" spans="1:2">
      <c r="A13" s="159" t="s">
        <v>1191</v>
      </c>
      <c r="B13" s="160"/>
    </row>
    <row r="14" ht="20.1" customHeight="1" spans="1:2">
      <c r="A14" s="159" t="s">
        <v>1192</v>
      </c>
      <c r="B14" s="160">
        <v>900</v>
      </c>
    </row>
    <row r="15" ht="20.1" customHeight="1" spans="1:2">
      <c r="A15" s="159" t="s">
        <v>1193</v>
      </c>
      <c r="B15" s="160"/>
    </row>
    <row r="16" ht="20.1" customHeight="1" spans="1:2">
      <c r="A16" s="159" t="s">
        <v>1194</v>
      </c>
      <c r="B16" s="160"/>
    </row>
    <row r="17" ht="20.1" customHeight="1" spans="1:2">
      <c r="A17" s="159" t="s">
        <v>1195</v>
      </c>
      <c r="B17" s="160"/>
    </row>
    <row r="18" ht="20.1" customHeight="1" spans="1:2">
      <c r="A18" s="159" t="s">
        <v>1196</v>
      </c>
      <c r="B18" s="160">
        <v>1000</v>
      </c>
    </row>
    <row r="19" ht="20.1" customHeight="1" spans="1:2">
      <c r="A19" s="159" t="s">
        <v>1197</v>
      </c>
      <c r="B19" s="160"/>
    </row>
    <row r="20" ht="20.1" customHeight="1" spans="1:2">
      <c r="A20" s="159" t="s">
        <v>1198</v>
      </c>
      <c r="B20" s="160"/>
    </row>
    <row r="21" ht="20.1" customHeight="1" spans="1:2">
      <c r="A21" s="159" t="s">
        <v>1199</v>
      </c>
      <c r="B21" s="160"/>
    </row>
    <row r="22" ht="20.1" customHeight="1" spans="1:2">
      <c r="A22" s="161"/>
      <c r="B22" s="160"/>
    </row>
    <row r="23" ht="20.1" customHeight="1" spans="1:2">
      <c r="A23" s="162"/>
      <c r="B23" s="160"/>
    </row>
    <row r="24" ht="20.1" customHeight="1" spans="1:2">
      <c r="A24" s="162"/>
      <c r="B24" s="160"/>
    </row>
    <row r="25" ht="20.1" customHeight="1" spans="1:2">
      <c r="A25" s="162"/>
      <c r="B25" s="160"/>
    </row>
    <row r="26" ht="20.1" customHeight="1" spans="1:2">
      <c r="A26" s="162" t="s">
        <v>1200</v>
      </c>
      <c r="B26" s="160">
        <f>SUM(B5:B21)</f>
        <v>102797</v>
      </c>
    </row>
    <row r="27" ht="20.1" customHeight="1" spans="1:2">
      <c r="A27" s="163" t="s">
        <v>1201</v>
      </c>
      <c r="B27" s="160"/>
    </row>
    <row r="28" ht="20.1" customHeight="1" spans="1:2">
      <c r="A28" s="160" t="s">
        <v>1202</v>
      </c>
      <c r="B28" s="160">
        <v>0</v>
      </c>
    </row>
    <row r="29" ht="20.1" customHeight="1" spans="1:2">
      <c r="A29" s="160" t="s">
        <v>1203</v>
      </c>
      <c r="B29" s="160">
        <v>0</v>
      </c>
    </row>
    <row r="30" ht="20.1" customHeight="1" spans="1:2">
      <c r="A30" s="160" t="s">
        <v>1204</v>
      </c>
      <c r="B30" s="160">
        <v>0</v>
      </c>
    </row>
    <row r="31" ht="20.1" customHeight="1" spans="1:2">
      <c r="A31" s="160" t="s">
        <v>1205</v>
      </c>
      <c r="B31" s="160"/>
    </row>
    <row r="32" ht="20.1" customHeight="1" spans="1:2">
      <c r="A32" s="160" t="s">
        <v>1206</v>
      </c>
      <c r="B32" s="160">
        <v>0</v>
      </c>
    </row>
    <row r="33" ht="20.1" customHeight="1" spans="1:2">
      <c r="A33" s="160" t="s">
        <v>1207</v>
      </c>
      <c r="B33" s="160">
        <v>0</v>
      </c>
    </row>
    <row r="34" ht="20.1" customHeight="1" spans="1:2">
      <c r="A34" s="164" t="s">
        <v>1208</v>
      </c>
      <c r="B34" s="160">
        <v>0</v>
      </c>
    </row>
    <row r="35" ht="20.1" customHeight="1" spans="1:2">
      <c r="A35" s="164" t="s">
        <v>1209</v>
      </c>
      <c r="B35" s="160">
        <v>0</v>
      </c>
    </row>
    <row r="36" ht="20.1" customHeight="1" spans="1:2">
      <c r="A36" s="164"/>
      <c r="B36" s="160"/>
    </row>
    <row r="37" ht="20.1" customHeight="1" spans="1:2">
      <c r="A37" s="162" t="s">
        <v>1210</v>
      </c>
      <c r="B37" s="160">
        <f>B26+B27</f>
        <v>102797</v>
      </c>
    </row>
    <row r="38" s="156" customFormat="1" ht="20.1" customHeight="1" spans="1:246">
      <c r="A38" s="142"/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42"/>
      <c r="AZ38" s="142"/>
      <c r="BA38" s="142"/>
      <c r="BB38" s="142"/>
      <c r="BC38" s="142"/>
      <c r="BD38" s="142"/>
      <c r="BE38" s="142"/>
      <c r="BF38" s="142"/>
      <c r="BG38" s="142"/>
      <c r="BH38" s="142"/>
      <c r="BI38" s="142"/>
      <c r="BJ38" s="142"/>
      <c r="BK38" s="142"/>
      <c r="BL38" s="142"/>
      <c r="BM38" s="142"/>
      <c r="BN38" s="142"/>
      <c r="BO38" s="142"/>
      <c r="BP38" s="142"/>
      <c r="BQ38" s="142"/>
      <c r="BR38" s="142"/>
      <c r="BS38" s="142"/>
      <c r="BT38" s="142"/>
      <c r="BU38" s="142"/>
      <c r="BV38" s="142"/>
      <c r="BW38" s="142"/>
      <c r="BX38" s="142"/>
      <c r="BY38" s="142"/>
      <c r="BZ38" s="142"/>
      <c r="CA38" s="142"/>
      <c r="CB38" s="142"/>
      <c r="CC38" s="142"/>
      <c r="CD38" s="142"/>
      <c r="CE38" s="142"/>
      <c r="CF38" s="142"/>
      <c r="CG38" s="142"/>
      <c r="CH38" s="142"/>
      <c r="CI38" s="142"/>
      <c r="CJ38" s="142"/>
      <c r="CK38" s="142"/>
      <c r="CL38" s="142"/>
      <c r="CM38" s="142"/>
      <c r="CN38" s="142"/>
      <c r="CO38" s="142"/>
      <c r="CP38" s="142"/>
      <c r="CQ38" s="142"/>
      <c r="CR38" s="142"/>
      <c r="CS38" s="142"/>
      <c r="CT38" s="142"/>
      <c r="CU38" s="142"/>
      <c r="CV38" s="142"/>
      <c r="CW38" s="142"/>
      <c r="CX38" s="142"/>
      <c r="CY38" s="142"/>
      <c r="CZ38" s="142"/>
      <c r="DA38" s="142"/>
      <c r="DB38" s="142"/>
      <c r="DC38" s="142"/>
      <c r="DD38" s="142"/>
      <c r="DE38" s="142"/>
      <c r="DF38" s="142"/>
      <c r="DG38" s="142"/>
      <c r="DH38" s="142"/>
      <c r="DI38" s="142"/>
      <c r="DJ38" s="142"/>
      <c r="DK38" s="142"/>
      <c r="DL38" s="142"/>
      <c r="DM38" s="142"/>
      <c r="DN38" s="142"/>
      <c r="DO38" s="142"/>
      <c r="DP38" s="142"/>
      <c r="DQ38" s="142"/>
      <c r="DR38" s="142"/>
      <c r="DS38" s="142"/>
      <c r="DT38" s="142"/>
      <c r="DU38" s="142"/>
      <c r="DV38" s="142"/>
      <c r="DW38" s="142"/>
      <c r="DX38" s="142"/>
      <c r="DY38" s="142"/>
      <c r="DZ38" s="142"/>
      <c r="EA38" s="142"/>
      <c r="EB38" s="142"/>
      <c r="EC38" s="142"/>
      <c r="ED38" s="142"/>
      <c r="EE38" s="142"/>
      <c r="EF38" s="142"/>
      <c r="EG38" s="142"/>
      <c r="EH38" s="142"/>
      <c r="EI38" s="142"/>
      <c r="EJ38" s="142"/>
      <c r="EK38" s="142"/>
      <c r="EL38" s="142"/>
      <c r="EM38" s="142"/>
      <c r="EN38" s="142"/>
      <c r="EO38" s="142"/>
      <c r="EP38" s="142"/>
      <c r="EQ38" s="142"/>
      <c r="ER38" s="142"/>
      <c r="ES38" s="142"/>
      <c r="ET38" s="142"/>
      <c r="EU38" s="142"/>
      <c r="EV38" s="142"/>
      <c r="EW38" s="142"/>
      <c r="EX38" s="142"/>
      <c r="EY38" s="142"/>
      <c r="EZ38" s="142"/>
      <c r="FA38" s="142"/>
      <c r="FB38" s="142"/>
      <c r="FC38" s="142"/>
      <c r="FD38" s="142"/>
      <c r="FE38" s="142"/>
      <c r="FF38" s="142"/>
      <c r="FG38" s="142"/>
      <c r="FH38" s="142"/>
      <c r="FI38" s="142"/>
      <c r="FJ38" s="142"/>
      <c r="FK38" s="142"/>
      <c r="FL38" s="142"/>
      <c r="FM38" s="142"/>
      <c r="FN38" s="142"/>
      <c r="FO38" s="142"/>
      <c r="FP38" s="142"/>
      <c r="FQ38" s="142"/>
      <c r="FR38" s="142"/>
      <c r="FS38" s="142"/>
      <c r="FT38" s="142"/>
      <c r="FU38" s="142"/>
      <c r="FV38" s="142"/>
      <c r="FW38" s="142"/>
      <c r="FX38" s="142"/>
      <c r="FY38" s="142"/>
      <c r="FZ38" s="142"/>
      <c r="GA38" s="142"/>
      <c r="GB38" s="142"/>
      <c r="GC38" s="142"/>
      <c r="GD38" s="142"/>
      <c r="GE38" s="142"/>
      <c r="GF38" s="142"/>
      <c r="GG38" s="142"/>
      <c r="GH38" s="142"/>
      <c r="GI38" s="142"/>
      <c r="GJ38" s="142"/>
      <c r="GK38" s="142"/>
      <c r="GL38" s="142"/>
      <c r="GM38" s="142"/>
      <c r="GN38" s="142"/>
      <c r="GO38" s="142"/>
      <c r="GP38" s="142"/>
      <c r="GQ38" s="142"/>
      <c r="GR38" s="142"/>
      <c r="GS38" s="142"/>
      <c r="GT38" s="142"/>
      <c r="GU38" s="142"/>
      <c r="GV38" s="142"/>
      <c r="GW38" s="142"/>
      <c r="GX38" s="142"/>
      <c r="GY38" s="142"/>
      <c r="GZ38" s="142"/>
      <c r="HA38" s="142"/>
      <c r="HB38" s="142"/>
      <c r="HC38" s="142"/>
      <c r="HD38" s="142"/>
      <c r="HE38" s="142"/>
      <c r="HF38" s="142"/>
      <c r="HG38" s="142"/>
      <c r="HH38" s="142"/>
      <c r="HI38" s="142"/>
      <c r="HJ38" s="142"/>
      <c r="HK38" s="142"/>
      <c r="HL38" s="142"/>
      <c r="HM38" s="142"/>
      <c r="HN38" s="142"/>
      <c r="HO38" s="142"/>
      <c r="HP38" s="142"/>
      <c r="HQ38" s="142"/>
      <c r="HR38" s="142"/>
      <c r="HS38" s="142"/>
      <c r="HT38" s="142"/>
      <c r="HU38" s="142"/>
      <c r="HV38" s="142"/>
      <c r="HW38" s="142"/>
      <c r="HX38" s="142"/>
      <c r="HY38" s="142"/>
      <c r="HZ38" s="142"/>
      <c r="IA38" s="142"/>
      <c r="IB38" s="142"/>
      <c r="IC38" s="142"/>
      <c r="ID38" s="142"/>
      <c r="IE38" s="142"/>
      <c r="IF38" s="142"/>
      <c r="IG38" s="142"/>
      <c r="IH38" s="142"/>
      <c r="II38" s="142"/>
      <c r="IJ38" s="142"/>
      <c r="IK38" s="142"/>
      <c r="IL38" s="142"/>
    </row>
    <row r="39" s="156" customFormat="1" ht="20.1" customHeight="1" spans="1:246">
      <c r="A39" s="142"/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2"/>
      <c r="AZ39" s="142"/>
      <c r="BA39" s="142"/>
      <c r="BB39" s="142"/>
      <c r="BC39" s="142"/>
      <c r="BD39" s="142"/>
      <c r="BE39" s="142"/>
      <c r="BF39" s="142"/>
      <c r="BG39" s="142"/>
      <c r="BH39" s="142"/>
      <c r="BI39" s="142"/>
      <c r="BJ39" s="142"/>
      <c r="BK39" s="142"/>
      <c r="BL39" s="142"/>
      <c r="BM39" s="142"/>
      <c r="BN39" s="142"/>
      <c r="BO39" s="142"/>
      <c r="BP39" s="142"/>
      <c r="BQ39" s="142"/>
      <c r="BR39" s="142"/>
      <c r="BS39" s="142"/>
      <c r="BT39" s="142"/>
      <c r="BU39" s="142"/>
      <c r="BV39" s="142"/>
      <c r="BW39" s="142"/>
      <c r="BX39" s="142"/>
      <c r="BY39" s="142"/>
      <c r="BZ39" s="142"/>
      <c r="CA39" s="142"/>
      <c r="CB39" s="142"/>
      <c r="CC39" s="142"/>
      <c r="CD39" s="142"/>
      <c r="CE39" s="142"/>
      <c r="CF39" s="142"/>
      <c r="CG39" s="142"/>
      <c r="CH39" s="142"/>
      <c r="CI39" s="142"/>
      <c r="CJ39" s="142"/>
      <c r="CK39" s="142"/>
      <c r="CL39" s="142"/>
      <c r="CM39" s="142"/>
      <c r="CN39" s="142"/>
      <c r="CO39" s="142"/>
      <c r="CP39" s="142"/>
      <c r="CQ39" s="142"/>
      <c r="CR39" s="142"/>
      <c r="CS39" s="142"/>
      <c r="CT39" s="142"/>
      <c r="CU39" s="142"/>
      <c r="CV39" s="142"/>
      <c r="CW39" s="142"/>
      <c r="CX39" s="142"/>
      <c r="CY39" s="142"/>
      <c r="CZ39" s="142"/>
      <c r="DA39" s="142"/>
      <c r="DB39" s="142"/>
      <c r="DC39" s="142"/>
      <c r="DD39" s="142"/>
      <c r="DE39" s="142"/>
      <c r="DF39" s="142"/>
      <c r="DG39" s="142"/>
      <c r="DH39" s="142"/>
      <c r="DI39" s="142"/>
      <c r="DJ39" s="142"/>
      <c r="DK39" s="142"/>
      <c r="DL39" s="142"/>
      <c r="DM39" s="142"/>
      <c r="DN39" s="142"/>
      <c r="DO39" s="142"/>
      <c r="DP39" s="142"/>
      <c r="DQ39" s="142"/>
      <c r="DR39" s="142"/>
      <c r="DS39" s="142"/>
      <c r="DT39" s="142"/>
      <c r="DU39" s="142"/>
      <c r="DV39" s="142"/>
      <c r="DW39" s="142"/>
      <c r="DX39" s="142"/>
      <c r="DY39" s="142"/>
      <c r="DZ39" s="142"/>
      <c r="EA39" s="142"/>
      <c r="EB39" s="142"/>
      <c r="EC39" s="142"/>
      <c r="ED39" s="142"/>
      <c r="EE39" s="142"/>
      <c r="EF39" s="142"/>
      <c r="EG39" s="142"/>
      <c r="EH39" s="142"/>
      <c r="EI39" s="142"/>
      <c r="EJ39" s="142"/>
      <c r="EK39" s="142"/>
      <c r="EL39" s="142"/>
      <c r="EM39" s="142"/>
      <c r="EN39" s="142"/>
      <c r="EO39" s="142"/>
      <c r="EP39" s="142"/>
      <c r="EQ39" s="142"/>
      <c r="ER39" s="142"/>
      <c r="ES39" s="142"/>
      <c r="ET39" s="142"/>
      <c r="EU39" s="142"/>
      <c r="EV39" s="142"/>
      <c r="EW39" s="142"/>
      <c r="EX39" s="142"/>
      <c r="EY39" s="142"/>
      <c r="EZ39" s="142"/>
      <c r="FA39" s="142"/>
      <c r="FB39" s="142"/>
      <c r="FC39" s="142"/>
      <c r="FD39" s="142"/>
      <c r="FE39" s="142"/>
      <c r="FF39" s="142"/>
      <c r="FG39" s="142"/>
      <c r="FH39" s="142"/>
      <c r="FI39" s="142"/>
      <c r="FJ39" s="142"/>
      <c r="FK39" s="142"/>
      <c r="FL39" s="142"/>
      <c r="FM39" s="142"/>
      <c r="FN39" s="142"/>
      <c r="FO39" s="142"/>
      <c r="FP39" s="142"/>
      <c r="FQ39" s="142"/>
      <c r="FR39" s="142"/>
      <c r="FS39" s="142"/>
      <c r="FT39" s="142"/>
      <c r="FU39" s="142"/>
      <c r="FV39" s="142"/>
      <c r="FW39" s="142"/>
      <c r="FX39" s="142"/>
      <c r="FY39" s="142"/>
      <c r="FZ39" s="142"/>
      <c r="GA39" s="142"/>
      <c r="GB39" s="142"/>
      <c r="GC39" s="142"/>
      <c r="GD39" s="142"/>
      <c r="GE39" s="142"/>
      <c r="GF39" s="142"/>
      <c r="GG39" s="142"/>
      <c r="GH39" s="142"/>
      <c r="GI39" s="142"/>
      <c r="GJ39" s="142"/>
      <c r="GK39" s="142"/>
      <c r="GL39" s="142"/>
      <c r="GM39" s="142"/>
      <c r="GN39" s="142"/>
      <c r="GO39" s="142"/>
      <c r="GP39" s="142"/>
      <c r="GQ39" s="142"/>
      <c r="GR39" s="142"/>
      <c r="GS39" s="142"/>
      <c r="GT39" s="142"/>
      <c r="GU39" s="142"/>
      <c r="GV39" s="142"/>
      <c r="GW39" s="142"/>
      <c r="GX39" s="142"/>
      <c r="GY39" s="142"/>
      <c r="GZ39" s="142"/>
      <c r="HA39" s="142"/>
      <c r="HB39" s="142"/>
      <c r="HC39" s="142"/>
      <c r="HD39" s="142"/>
      <c r="HE39" s="142"/>
      <c r="HF39" s="142"/>
      <c r="HG39" s="142"/>
      <c r="HH39" s="142"/>
      <c r="HI39" s="142"/>
      <c r="HJ39" s="142"/>
      <c r="HK39" s="142"/>
      <c r="HL39" s="142"/>
      <c r="HM39" s="142"/>
      <c r="HN39" s="142"/>
      <c r="HO39" s="142"/>
      <c r="HP39" s="142"/>
      <c r="HQ39" s="142"/>
      <c r="HR39" s="142"/>
      <c r="HS39" s="142"/>
      <c r="HT39" s="142"/>
      <c r="HU39" s="142"/>
      <c r="HV39" s="142"/>
      <c r="HW39" s="142"/>
      <c r="HX39" s="142"/>
      <c r="HY39" s="142"/>
      <c r="HZ39" s="142"/>
      <c r="IA39" s="142"/>
      <c r="IB39" s="142"/>
      <c r="IC39" s="142"/>
      <c r="ID39" s="142"/>
      <c r="IE39" s="142"/>
      <c r="IF39" s="142"/>
      <c r="IG39" s="142"/>
      <c r="IH39" s="142"/>
      <c r="II39" s="142"/>
      <c r="IJ39" s="142"/>
      <c r="IK39" s="142"/>
      <c r="IL39" s="142"/>
    </row>
    <row r="40" s="156" customFormat="1" ht="20.1" customHeight="1" spans="1:246">
      <c r="A40" s="142"/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2"/>
      <c r="AZ40" s="142"/>
      <c r="BA40" s="142"/>
      <c r="BB40" s="142"/>
      <c r="BC40" s="142"/>
      <c r="BD40" s="142"/>
      <c r="BE40" s="142"/>
      <c r="BF40" s="142"/>
      <c r="BG40" s="142"/>
      <c r="BH40" s="142"/>
      <c r="BI40" s="142"/>
      <c r="BJ40" s="142"/>
      <c r="BK40" s="142"/>
      <c r="BL40" s="142"/>
      <c r="BM40" s="142"/>
      <c r="BN40" s="142"/>
      <c r="BO40" s="142"/>
      <c r="BP40" s="142"/>
      <c r="BQ40" s="142"/>
      <c r="BR40" s="142"/>
      <c r="BS40" s="142"/>
      <c r="BT40" s="142"/>
      <c r="BU40" s="142"/>
      <c r="BV40" s="142"/>
      <c r="BW40" s="142"/>
      <c r="BX40" s="142"/>
      <c r="BY40" s="142"/>
      <c r="BZ40" s="142"/>
      <c r="CA40" s="142"/>
      <c r="CB40" s="142"/>
      <c r="CC40" s="142"/>
      <c r="CD40" s="142"/>
      <c r="CE40" s="142"/>
      <c r="CF40" s="142"/>
      <c r="CG40" s="142"/>
      <c r="CH40" s="142"/>
      <c r="CI40" s="142"/>
      <c r="CJ40" s="142"/>
      <c r="CK40" s="142"/>
      <c r="CL40" s="142"/>
      <c r="CM40" s="142"/>
      <c r="CN40" s="142"/>
      <c r="CO40" s="142"/>
      <c r="CP40" s="142"/>
      <c r="CQ40" s="142"/>
      <c r="CR40" s="142"/>
      <c r="CS40" s="142"/>
      <c r="CT40" s="142"/>
      <c r="CU40" s="142"/>
      <c r="CV40" s="142"/>
      <c r="CW40" s="142"/>
      <c r="CX40" s="142"/>
      <c r="CY40" s="142"/>
      <c r="CZ40" s="142"/>
      <c r="DA40" s="142"/>
      <c r="DB40" s="142"/>
      <c r="DC40" s="142"/>
      <c r="DD40" s="142"/>
      <c r="DE40" s="142"/>
      <c r="DF40" s="142"/>
      <c r="DG40" s="142"/>
      <c r="DH40" s="142"/>
      <c r="DI40" s="142"/>
      <c r="DJ40" s="142"/>
      <c r="DK40" s="142"/>
      <c r="DL40" s="142"/>
      <c r="DM40" s="142"/>
      <c r="DN40" s="142"/>
      <c r="DO40" s="142"/>
      <c r="DP40" s="142"/>
      <c r="DQ40" s="142"/>
      <c r="DR40" s="142"/>
      <c r="DS40" s="142"/>
      <c r="DT40" s="142"/>
      <c r="DU40" s="142"/>
      <c r="DV40" s="142"/>
      <c r="DW40" s="142"/>
      <c r="DX40" s="142"/>
      <c r="DY40" s="142"/>
      <c r="DZ40" s="142"/>
      <c r="EA40" s="142"/>
      <c r="EB40" s="142"/>
      <c r="EC40" s="142"/>
      <c r="ED40" s="142"/>
      <c r="EE40" s="142"/>
      <c r="EF40" s="142"/>
      <c r="EG40" s="142"/>
      <c r="EH40" s="142"/>
      <c r="EI40" s="142"/>
      <c r="EJ40" s="142"/>
      <c r="EK40" s="142"/>
      <c r="EL40" s="142"/>
      <c r="EM40" s="142"/>
      <c r="EN40" s="142"/>
      <c r="EO40" s="142"/>
      <c r="EP40" s="142"/>
      <c r="EQ40" s="142"/>
      <c r="ER40" s="142"/>
      <c r="ES40" s="142"/>
      <c r="ET40" s="142"/>
      <c r="EU40" s="142"/>
      <c r="EV40" s="142"/>
      <c r="EW40" s="142"/>
      <c r="EX40" s="142"/>
      <c r="EY40" s="142"/>
      <c r="EZ40" s="142"/>
      <c r="FA40" s="142"/>
      <c r="FB40" s="142"/>
      <c r="FC40" s="142"/>
      <c r="FD40" s="142"/>
      <c r="FE40" s="142"/>
      <c r="FF40" s="142"/>
      <c r="FG40" s="142"/>
      <c r="FH40" s="142"/>
      <c r="FI40" s="142"/>
      <c r="FJ40" s="142"/>
      <c r="FK40" s="142"/>
      <c r="FL40" s="142"/>
      <c r="FM40" s="142"/>
      <c r="FN40" s="142"/>
      <c r="FO40" s="142"/>
      <c r="FP40" s="142"/>
      <c r="FQ40" s="142"/>
      <c r="FR40" s="142"/>
      <c r="FS40" s="142"/>
      <c r="FT40" s="142"/>
      <c r="FU40" s="142"/>
      <c r="FV40" s="142"/>
      <c r="FW40" s="142"/>
      <c r="FX40" s="142"/>
      <c r="FY40" s="142"/>
      <c r="FZ40" s="142"/>
      <c r="GA40" s="142"/>
      <c r="GB40" s="142"/>
      <c r="GC40" s="142"/>
      <c r="GD40" s="142"/>
      <c r="GE40" s="142"/>
      <c r="GF40" s="142"/>
      <c r="GG40" s="142"/>
      <c r="GH40" s="142"/>
      <c r="GI40" s="142"/>
      <c r="GJ40" s="142"/>
      <c r="GK40" s="142"/>
      <c r="GL40" s="142"/>
      <c r="GM40" s="142"/>
      <c r="GN40" s="142"/>
      <c r="GO40" s="142"/>
      <c r="GP40" s="142"/>
      <c r="GQ40" s="142"/>
      <c r="GR40" s="142"/>
      <c r="GS40" s="142"/>
      <c r="GT40" s="142"/>
      <c r="GU40" s="142"/>
      <c r="GV40" s="142"/>
      <c r="GW40" s="142"/>
      <c r="GX40" s="142"/>
      <c r="GY40" s="142"/>
      <c r="GZ40" s="142"/>
      <c r="HA40" s="142"/>
      <c r="HB40" s="142"/>
      <c r="HC40" s="142"/>
      <c r="HD40" s="142"/>
      <c r="HE40" s="142"/>
      <c r="HF40" s="142"/>
      <c r="HG40" s="142"/>
      <c r="HH40" s="142"/>
      <c r="HI40" s="142"/>
      <c r="HJ40" s="142"/>
      <c r="HK40" s="142"/>
      <c r="HL40" s="142"/>
      <c r="HM40" s="142"/>
      <c r="HN40" s="142"/>
      <c r="HO40" s="142"/>
      <c r="HP40" s="142"/>
      <c r="HQ40" s="142"/>
      <c r="HR40" s="142"/>
      <c r="HS40" s="142"/>
      <c r="HT40" s="142"/>
      <c r="HU40" s="142"/>
      <c r="HV40" s="142"/>
      <c r="HW40" s="142"/>
      <c r="HX40" s="142"/>
      <c r="HY40" s="142"/>
      <c r="HZ40" s="142"/>
      <c r="IA40" s="142"/>
      <c r="IB40" s="142"/>
      <c r="IC40" s="142"/>
      <c r="ID40" s="142"/>
      <c r="IE40" s="142"/>
      <c r="IF40" s="142"/>
      <c r="IG40" s="142"/>
      <c r="IH40" s="142"/>
      <c r="II40" s="142"/>
      <c r="IJ40" s="142"/>
      <c r="IK40" s="142"/>
      <c r="IL40" s="142"/>
    </row>
    <row r="41" s="156" customFormat="1" ht="20.1" customHeight="1" spans="1:246">
      <c r="A41" s="142"/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AW41" s="142"/>
      <c r="AX41" s="142"/>
      <c r="AY41" s="142"/>
      <c r="AZ41" s="142"/>
      <c r="BA41" s="142"/>
      <c r="BB41" s="142"/>
      <c r="BC41" s="142"/>
      <c r="BD41" s="142"/>
      <c r="BE41" s="142"/>
      <c r="BF41" s="142"/>
      <c r="BG41" s="142"/>
      <c r="BH41" s="142"/>
      <c r="BI41" s="142"/>
      <c r="BJ41" s="142"/>
      <c r="BK41" s="142"/>
      <c r="BL41" s="142"/>
      <c r="BM41" s="142"/>
      <c r="BN41" s="142"/>
      <c r="BO41" s="142"/>
      <c r="BP41" s="142"/>
      <c r="BQ41" s="142"/>
      <c r="BR41" s="142"/>
      <c r="BS41" s="142"/>
      <c r="BT41" s="142"/>
      <c r="BU41" s="142"/>
      <c r="BV41" s="142"/>
      <c r="BW41" s="142"/>
      <c r="BX41" s="142"/>
      <c r="BY41" s="142"/>
      <c r="BZ41" s="142"/>
      <c r="CA41" s="142"/>
      <c r="CB41" s="142"/>
      <c r="CC41" s="142"/>
      <c r="CD41" s="142"/>
      <c r="CE41" s="142"/>
      <c r="CF41" s="142"/>
      <c r="CG41" s="142"/>
      <c r="CH41" s="142"/>
      <c r="CI41" s="142"/>
      <c r="CJ41" s="142"/>
      <c r="CK41" s="142"/>
      <c r="CL41" s="142"/>
      <c r="CM41" s="142"/>
      <c r="CN41" s="142"/>
      <c r="CO41" s="142"/>
      <c r="CP41" s="142"/>
      <c r="CQ41" s="142"/>
      <c r="CR41" s="142"/>
      <c r="CS41" s="142"/>
      <c r="CT41" s="142"/>
      <c r="CU41" s="142"/>
      <c r="CV41" s="142"/>
      <c r="CW41" s="142"/>
      <c r="CX41" s="142"/>
      <c r="CY41" s="142"/>
      <c r="CZ41" s="142"/>
      <c r="DA41" s="142"/>
      <c r="DB41" s="142"/>
      <c r="DC41" s="142"/>
      <c r="DD41" s="142"/>
      <c r="DE41" s="142"/>
      <c r="DF41" s="142"/>
      <c r="DG41" s="142"/>
      <c r="DH41" s="142"/>
      <c r="DI41" s="142"/>
      <c r="DJ41" s="142"/>
      <c r="DK41" s="142"/>
      <c r="DL41" s="142"/>
      <c r="DM41" s="142"/>
      <c r="DN41" s="142"/>
      <c r="DO41" s="142"/>
      <c r="DP41" s="142"/>
      <c r="DQ41" s="142"/>
      <c r="DR41" s="142"/>
      <c r="DS41" s="142"/>
      <c r="DT41" s="142"/>
      <c r="DU41" s="142"/>
      <c r="DV41" s="142"/>
      <c r="DW41" s="142"/>
      <c r="DX41" s="142"/>
      <c r="DY41" s="142"/>
      <c r="DZ41" s="142"/>
      <c r="EA41" s="142"/>
      <c r="EB41" s="142"/>
      <c r="EC41" s="142"/>
      <c r="ED41" s="142"/>
      <c r="EE41" s="142"/>
      <c r="EF41" s="142"/>
      <c r="EG41" s="142"/>
      <c r="EH41" s="142"/>
      <c r="EI41" s="142"/>
      <c r="EJ41" s="142"/>
      <c r="EK41" s="142"/>
      <c r="EL41" s="142"/>
      <c r="EM41" s="142"/>
      <c r="EN41" s="142"/>
      <c r="EO41" s="142"/>
      <c r="EP41" s="142"/>
      <c r="EQ41" s="142"/>
      <c r="ER41" s="142"/>
      <c r="ES41" s="142"/>
      <c r="ET41" s="142"/>
      <c r="EU41" s="142"/>
      <c r="EV41" s="142"/>
      <c r="EW41" s="142"/>
      <c r="EX41" s="142"/>
      <c r="EY41" s="142"/>
      <c r="EZ41" s="142"/>
      <c r="FA41" s="142"/>
      <c r="FB41" s="142"/>
      <c r="FC41" s="142"/>
      <c r="FD41" s="142"/>
      <c r="FE41" s="142"/>
      <c r="FF41" s="142"/>
      <c r="FG41" s="142"/>
      <c r="FH41" s="142"/>
      <c r="FI41" s="142"/>
      <c r="FJ41" s="142"/>
      <c r="FK41" s="142"/>
      <c r="FL41" s="142"/>
      <c r="FM41" s="142"/>
      <c r="FN41" s="142"/>
      <c r="FO41" s="142"/>
      <c r="FP41" s="142"/>
      <c r="FQ41" s="142"/>
      <c r="FR41" s="142"/>
      <c r="FS41" s="142"/>
      <c r="FT41" s="142"/>
      <c r="FU41" s="142"/>
      <c r="FV41" s="142"/>
      <c r="FW41" s="142"/>
      <c r="FX41" s="142"/>
      <c r="FY41" s="142"/>
      <c r="FZ41" s="142"/>
      <c r="GA41" s="142"/>
      <c r="GB41" s="142"/>
      <c r="GC41" s="142"/>
      <c r="GD41" s="142"/>
      <c r="GE41" s="142"/>
      <c r="GF41" s="142"/>
      <c r="GG41" s="142"/>
      <c r="GH41" s="142"/>
      <c r="GI41" s="142"/>
      <c r="GJ41" s="142"/>
      <c r="GK41" s="142"/>
      <c r="GL41" s="142"/>
      <c r="GM41" s="142"/>
      <c r="GN41" s="142"/>
      <c r="GO41" s="142"/>
      <c r="GP41" s="142"/>
      <c r="GQ41" s="142"/>
      <c r="GR41" s="142"/>
      <c r="GS41" s="142"/>
      <c r="GT41" s="142"/>
      <c r="GU41" s="142"/>
      <c r="GV41" s="142"/>
      <c r="GW41" s="142"/>
      <c r="GX41" s="142"/>
      <c r="GY41" s="142"/>
      <c r="GZ41" s="142"/>
      <c r="HA41" s="142"/>
      <c r="HB41" s="142"/>
      <c r="HC41" s="142"/>
      <c r="HD41" s="142"/>
      <c r="HE41" s="142"/>
      <c r="HF41" s="142"/>
      <c r="HG41" s="142"/>
      <c r="HH41" s="142"/>
      <c r="HI41" s="142"/>
      <c r="HJ41" s="142"/>
      <c r="HK41" s="142"/>
      <c r="HL41" s="142"/>
      <c r="HM41" s="142"/>
      <c r="HN41" s="142"/>
      <c r="HO41" s="142"/>
      <c r="HP41" s="142"/>
      <c r="HQ41" s="142"/>
      <c r="HR41" s="142"/>
      <c r="HS41" s="142"/>
      <c r="HT41" s="142"/>
      <c r="HU41" s="142"/>
      <c r="HV41" s="142"/>
      <c r="HW41" s="142"/>
      <c r="HX41" s="142"/>
      <c r="HY41" s="142"/>
      <c r="HZ41" s="142"/>
      <c r="IA41" s="142"/>
      <c r="IB41" s="142"/>
      <c r="IC41" s="142"/>
      <c r="ID41" s="142"/>
      <c r="IE41" s="142"/>
      <c r="IF41" s="142"/>
      <c r="IG41" s="142"/>
      <c r="IH41" s="142"/>
      <c r="II41" s="142"/>
      <c r="IJ41" s="142"/>
      <c r="IK41" s="142"/>
      <c r="IL41" s="142"/>
    </row>
    <row r="42" s="156" customFormat="1" ht="20.1" customHeight="1" spans="1:246">
      <c r="A42" s="142"/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  <c r="AW42" s="142"/>
      <c r="AX42" s="142"/>
      <c r="AY42" s="142"/>
      <c r="AZ42" s="142"/>
      <c r="BA42" s="142"/>
      <c r="BB42" s="142"/>
      <c r="BC42" s="142"/>
      <c r="BD42" s="142"/>
      <c r="BE42" s="142"/>
      <c r="BF42" s="142"/>
      <c r="BG42" s="142"/>
      <c r="BH42" s="142"/>
      <c r="BI42" s="142"/>
      <c r="BJ42" s="142"/>
      <c r="BK42" s="142"/>
      <c r="BL42" s="142"/>
      <c r="BM42" s="142"/>
      <c r="BN42" s="142"/>
      <c r="BO42" s="142"/>
      <c r="BP42" s="142"/>
      <c r="BQ42" s="142"/>
      <c r="BR42" s="142"/>
      <c r="BS42" s="142"/>
      <c r="BT42" s="142"/>
      <c r="BU42" s="142"/>
      <c r="BV42" s="142"/>
      <c r="BW42" s="142"/>
      <c r="BX42" s="142"/>
      <c r="BY42" s="142"/>
      <c r="BZ42" s="142"/>
      <c r="CA42" s="142"/>
      <c r="CB42" s="142"/>
      <c r="CC42" s="142"/>
      <c r="CD42" s="142"/>
      <c r="CE42" s="142"/>
      <c r="CF42" s="142"/>
      <c r="CG42" s="142"/>
      <c r="CH42" s="142"/>
      <c r="CI42" s="142"/>
      <c r="CJ42" s="142"/>
      <c r="CK42" s="142"/>
      <c r="CL42" s="142"/>
      <c r="CM42" s="142"/>
      <c r="CN42" s="142"/>
      <c r="CO42" s="142"/>
      <c r="CP42" s="142"/>
      <c r="CQ42" s="142"/>
      <c r="CR42" s="142"/>
      <c r="CS42" s="142"/>
      <c r="CT42" s="142"/>
      <c r="CU42" s="142"/>
      <c r="CV42" s="142"/>
      <c r="CW42" s="142"/>
      <c r="CX42" s="142"/>
      <c r="CY42" s="142"/>
      <c r="CZ42" s="142"/>
      <c r="DA42" s="142"/>
      <c r="DB42" s="142"/>
      <c r="DC42" s="142"/>
      <c r="DD42" s="142"/>
      <c r="DE42" s="142"/>
      <c r="DF42" s="142"/>
      <c r="DG42" s="142"/>
      <c r="DH42" s="142"/>
      <c r="DI42" s="142"/>
      <c r="DJ42" s="142"/>
      <c r="DK42" s="142"/>
      <c r="DL42" s="142"/>
      <c r="DM42" s="142"/>
      <c r="DN42" s="142"/>
      <c r="DO42" s="142"/>
      <c r="DP42" s="142"/>
      <c r="DQ42" s="142"/>
      <c r="DR42" s="142"/>
      <c r="DS42" s="142"/>
      <c r="DT42" s="142"/>
      <c r="DU42" s="142"/>
      <c r="DV42" s="142"/>
      <c r="DW42" s="142"/>
      <c r="DX42" s="142"/>
      <c r="DY42" s="142"/>
      <c r="DZ42" s="142"/>
      <c r="EA42" s="142"/>
      <c r="EB42" s="142"/>
      <c r="EC42" s="142"/>
      <c r="ED42" s="142"/>
      <c r="EE42" s="142"/>
      <c r="EF42" s="142"/>
      <c r="EG42" s="142"/>
      <c r="EH42" s="142"/>
      <c r="EI42" s="142"/>
      <c r="EJ42" s="142"/>
      <c r="EK42" s="142"/>
      <c r="EL42" s="142"/>
      <c r="EM42" s="142"/>
      <c r="EN42" s="142"/>
      <c r="EO42" s="142"/>
      <c r="EP42" s="142"/>
      <c r="EQ42" s="142"/>
      <c r="ER42" s="142"/>
      <c r="ES42" s="142"/>
      <c r="ET42" s="142"/>
      <c r="EU42" s="142"/>
      <c r="EV42" s="142"/>
      <c r="EW42" s="142"/>
      <c r="EX42" s="142"/>
      <c r="EY42" s="142"/>
      <c r="EZ42" s="142"/>
      <c r="FA42" s="142"/>
      <c r="FB42" s="142"/>
      <c r="FC42" s="142"/>
      <c r="FD42" s="142"/>
      <c r="FE42" s="142"/>
      <c r="FF42" s="142"/>
      <c r="FG42" s="142"/>
      <c r="FH42" s="142"/>
      <c r="FI42" s="142"/>
      <c r="FJ42" s="142"/>
      <c r="FK42" s="142"/>
      <c r="FL42" s="142"/>
      <c r="FM42" s="142"/>
      <c r="FN42" s="142"/>
      <c r="FO42" s="142"/>
      <c r="FP42" s="142"/>
      <c r="FQ42" s="142"/>
      <c r="FR42" s="142"/>
      <c r="FS42" s="142"/>
      <c r="FT42" s="142"/>
      <c r="FU42" s="142"/>
      <c r="FV42" s="142"/>
      <c r="FW42" s="142"/>
      <c r="FX42" s="142"/>
      <c r="FY42" s="142"/>
      <c r="FZ42" s="142"/>
      <c r="GA42" s="142"/>
      <c r="GB42" s="142"/>
      <c r="GC42" s="142"/>
      <c r="GD42" s="142"/>
      <c r="GE42" s="142"/>
      <c r="GF42" s="142"/>
      <c r="GG42" s="142"/>
      <c r="GH42" s="142"/>
      <c r="GI42" s="142"/>
      <c r="GJ42" s="142"/>
      <c r="GK42" s="142"/>
      <c r="GL42" s="142"/>
      <c r="GM42" s="142"/>
      <c r="GN42" s="142"/>
      <c r="GO42" s="142"/>
      <c r="GP42" s="142"/>
      <c r="GQ42" s="142"/>
      <c r="GR42" s="142"/>
      <c r="GS42" s="142"/>
      <c r="GT42" s="142"/>
      <c r="GU42" s="142"/>
      <c r="GV42" s="142"/>
      <c r="GW42" s="142"/>
      <c r="GX42" s="142"/>
      <c r="GY42" s="142"/>
      <c r="GZ42" s="142"/>
      <c r="HA42" s="142"/>
      <c r="HB42" s="142"/>
      <c r="HC42" s="142"/>
      <c r="HD42" s="142"/>
      <c r="HE42" s="142"/>
      <c r="HF42" s="142"/>
      <c r="HG42" s="142"/>
      <c r="HH42" s="142"/>
      <c r="HI42" s="142"/>
      <c r="HJ42" s="142"/>
      <c r="HK42" s="142"/>
      <c r="HL42" s="142"/>
      <c r="HM42" s="142"/>
      <c r="HN42" s="142"/>
      <c r="HO42" s="142"/>
      <c r="HP42" s="142"/>
      <c r="HQ42" s="142"/>
      <c r="HR42" s="142"/>
      <c r="HS42" s="142"/>
      <c r="HT42" s="142"/>
      <c r="HU42" s="142"/>
      <c r="HV42" s="142"/>
      <c r="HW42" s="142"/>
      <c r="HX42" s="142"/>
      <c r="HY42" s="142"/>
      <c r="HZ42" s="142"/>
      <c r="IA42" s="142"/>
      <c r="IB42" s="142"/>
      <c r="IC42" s="142"/>
      <c r="ID42" s="142"/>
      <c r="IE42" s="142"/>
      <c r="IF42" s="142"/>
      <c r="IG42" s="142"/>
      <c r="IH42" s="142"/>
      <c r="II42" s="142"/>
      <c r="IJ42" s="142"/>
      <c r="IK42" s="142"/>
      <c r="IL42" s="142"/>
    </row>
    <row r="43" s="156" customFormat="1" ht="20.1" customHeight="1" spans="1:246">
      <c r="A43" s="142"/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  <c r="AM43" s="142"/>
      <c r="AN43" s="142"/>
      <c r="AO43" s="142"/>
      <c r="AP43" s="142"/>
      <c r="AQ43" s="142"/>
      <c r="AR43" s="142"/>
      <c r="AS43" s="142"/>
      <c r="AT43" s="142"/>
      <c r="AU43" s="142"/>
      <c r="AV43" s="142"/>
      <c r="AW43" s="142"/>
      <c r="AX43" s="142"/>
      <c r="AY43" s="142"/>
      <c r="AZ43" s="142"/>
      <c r="BA43" s="142"/>
      <c r="BB43" s="142"/>
      <c r="BC43" s="142"/>
      <c r="BD43" s="142"/>
      <c r="BE43" s="142"/>
      <c r="BF43" s="142"/>
      <c r="BG43" s="142"/>
      <c r="BH43" s="142"/>
      <c r="BI43" s="142"/>
      <c r="BJ43" s="142"/>
      <c r="BK43" s="142"/>
      <c r="BL43" s="142"/>
      <c r="BM43" s="142"/>
      <c r="BN43" s="142"/>
      <c r="BO43" s="142"/>
      <c r="BP43" s="142"/>
      <c r="BQ43" s="142"/>
      <c r="BR43" s="142"/>
      <c r="BS43" s="142"/>
      <c r="BT43" s="142"/>
      <c r="BU43" s="142"/>
      <c r="BV43" s="142"/>
      <c r="BW43" s="142"/>
      <c r="BX43" s="142"/>
      <c r="BY43" s="142"/>
      <c r="BZ43" s="142"/>
      <c r="CA43" s="142"/>
      <c r="CB43" s="142"/>
      <c r="CC43" s="142"/>
      <c r="CD43" s="142"/>
      <c r="CE43" s="142"/>
      <c r="CF43" s="142"/>
      <c r="CG43" s="142"/>
      <c r="CH43" s="142"/>
      <c r="CI43" s="142"/>
      <c r="CJ43" s="142"/>
      <c r="CK43" s="142"/>
      <c r="CL43" s="142"/>
      <c r="CM43" s="142"/>
      <c r="CN43" s="142"/>
      <c r="CO43" s="142"/>
      <c r="CP43" s="142"/>
      <c r="CQ43" s="142"/>
      <c r="CR43" s="142"/>
      <c r="CS43" s="142"/>
      <c r="CT43" s="142"/>
      <c r="CU43" s="142"/>
      <c r="CV43" s="142"/>
      <c r="CW43" s="142"/>
      <c r="CX43" s="142"/>
      <c r="CY43" s="142"/>
      <c r="CZ43" s="142"/>
      <c r="DA43" s="142"/>
      <c r="DB43" s="142"/>
      <c r="DC43" s="142"/>
      <c r="DD43" s="142"/>
      <c r="DE43" s="142"/>
      <c r="DF43" s="142"/>
      <c r="DG43" s="142"/>
      <c r="DH43" s="142"/>
      <c r="DI43" s="142"/>
      <c r="DJ43" s="142"/>
      <c r="DK43" s="142"/>
      <c r="DL43" s="142"/>
      <c r="DM43" s="142"/>
      <c r="DN43" s="142"/>
      <c r="DO43" s="142"/>
      <c r="DP43" s="142"/>
      <c r="DQ43" s="142"/>
      <c r="DR43" s="142"/>
      <c r="DS43" s="142"/>
      <c r="DT43" s="142"/>
      <c r="DU43" s="142"/>
      <c r="DV43" s="142"/>
      <c r="DW43" s="142"/>
      <c r="DX43" s="142"/>
      <c r="DY43" s="142"/>
      <c r="DZ43" s="142"/>
      <c r="EA43" s="142"/>
      <c r="EB43" s="142"/>
      <c r="EC43" s="142"/>
      <c r="ED43" s="142"/>
      <c r="EE43" s="142"/>
      <c r="EF43" s="142"/>
      <c r="EG43" s="142"/>
      <c r="EH43" s="142"/>
      <c r="EI43" s="142"/>
      <c r="EJ43" s="142"/>
      <c r="EK43" s="142"/>
      <c r="EL43" s="142"/>
      <c r="EM43" s="142"/>
      <c r="EN43" s="142"/>
      <c r="EO43" s="142"/>
      <c r="EP43" s="142"/>
      <c r="EQ43" s="142"/>
      <c r="ER43" s="142"/>
      <c r="ES43" s="142"/>
      <c r="ET43" s="142"/>
      <c r="EU43" s="142"/>
      <c r="EV43" s="142"/>
      <c r="EW43" s="142"/>
      <c r="EX43" s="142"/>
      <c r="EY43" s="142"/>
      <c r="EZ43" s="142"/>
      <c r="FA43" s="142"/>
      <c r="FB43" s="142"/>
      <c r="FC43" s="142"/>
      <c r="FD43" s="142"/>
      <c r="FE43" s="142"/>
      <c r="FF43" s="142"/>
      <c r="FG43" s="142"/>
      <c r="FH43" s="142"/>
      <c r="FI43" s="142"/>
      <c r="FJ43" s="142"/>
      <c r="FK43" s="142"/>
      <c r="FL43" s="142"/>
      <c r="FM43" s="142"/>
      <c r="FN43" s="142"/>
      <c r="FO43" s="142"/>
      <c r="FP43" s="142"/>
      <c r="FQ43" s="142"/>
      <c r="FR43" s="142"/>
      <c r="FS43" s="142"/>
      <c r="FT43" s="142"/>
      <c r="FU43" s="142"/>
      <c r="FV43" s="142"/>
      <c r="FW43" s="142"/>
      <c r="FX43" s="142"/>
      <c r="FY43" s="142"/>
      <c r="FZ43" s="142"/>
      <c r="GA43" s="142"/>
      <c r="GB43" s="142"/>
      <c r="GC43" s="142"/>
      <c r="GD43" s="142"/>
      <c r="GE43" s="142"/>
      <c r="GF43" s="142"/>
      <c r="GG43" s="142"/>
      <c r="GH43" s="142"/>
      <c r="GI43" s="142"/>
      <c r="GJ43" s="142"/>
      <c r="GK43" s="142"/>
      <c r="GL43" s="142"/>
      <c r="GM43" s="142"/>
      <c r="GN43" s="142"/>
      <c r="GO43" s="142"/>
      <c r="GP43" s="142"/>
      <c r="GQ43" s="142"/>
      <c r="GR43" s="142"/>
      <c r="GS43" s="142"/>
      <c r="GT43" s="142"/>
      <c r="GU43" s="142"/>
      <c r="GV43" s="142"/>
      <c r="GW43" s="142"/>
      <c r="GX43" s="142"/>
      <c r="GY43" s="142"/>
      <c r="GZ43" s="142"/>
      <c r="HA43" s="142"/>
      <c r="HB43" s="142"/>
      <c r="HC43" s="142"/>
      <c r="HD43" s="142"/>
      <c r="HE43" s="142"/>
      <c r="HF43" s="142"/>
      <c r="HG43" s="142"/>
      <c r="HH43" s="142"/>
      <c r="HI43" s="142"/>
      <c r="HJ43" s="142"/>
      <c r="HK43" s="142"/>
      <c r="HL43" s="142"/>
      <c r="HM43" s="142"/>
      <c r="HN43" s="142"/>
      <c r="HO43" s="142"/>
      <c r="HP43" s="142"/>
      <c r="HQ43" s="142"/>
      <c r="HR43" s="142"/>
      <c r="HS43" s="142"/>
      <c r="HT43" s="142"/>
      <c r="HU43" s="142"/>
      <c r="HV43" s="142"/>
      <c r="HW43" s="142"/>
      <c r="HX43" s="142"/>
      <c r="HY43" s="142"/>
      <c r="HZ43" s="142"/>
      <c r="IA43" s="142"/>
      <c r="IB43" s="142"/>
      <c r="IC43" s="142"/>
      <c r="ID43" s="142"/>
      <c r="IE43" s="142"/>
      <c r="IF43" s="142"/>
      <c r="IG43" s="142"/>
      <c r="IH43" s="142"/>
      <c r="II43" s="142"/>
      <c r="IJ43" s="142"/>
      <c r="IK43" s="142"/>
      <c r="IL43" s="142"/>
    </row>
    <row r="44" s="156" customFormat="1" ht="20.1" customHeight="1" spans="1:246">
      <c r="A44" s="142"/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2"/>
      <c r="AO44" s="142"/>
      <c r="AP44" s="142"/>
      <c r="AQ44" s="142"/>
      <c r="AR44" s="142"/>
      <c r="AS44" s="142"/>
      <c r="AT44" s="142"/>
      <c r="AU44" s="142"/>
      <c r="AV44" s="142"/>
      <c r="AW44" s="142"/>
      <c r="AX44" s="142"/>
      <c r="AY44" s="142"/>
      <c r="AZ44" s="142"/>
      <c r="BA44" s="142"/>
      <c r="BB44" s="142"/>
      <c r="BC44" s="142"/>
      <c r="BD44" s="142"/>
      <c r="BE44" s="142"/>
      <c r="BF44" s="142"/>
      <c r="BG44" s="142"/>
      <c r="BH44" s="142"/>
      <c r="BI44" s="142"/>
      <c r="BJ44" s="142"/>
      <c r="BK44" s="142"/>
      <c r="BL44" s="142"/>
      <c r="BM44" s="142"/>
      <c r="BN44" s="142"/>
      <c r="BO44" s="142"/>
      <c r="BP44" s="142"/>
      <c r="BQ44" s="142"/>
      <c r="BR44" s="142"/>
      <c r="BS44" s="142"/>
      <c r="BT44" s="142"/>
      <c r="BU44" s="142"/>
      <c r="BV44" s="142"/>
      <c r="BW44" s="142"/>
      <c r="BX44" s="142"/>
      <c r="BY44" s="142"/>
      <c r="BZ44" s="142"/>
      <c r="CA44" s="142"/>
      <c r="CB44" s="142"/>
      <c r="CC44" s="142"/>
      <c r="CD44" s="142"/>
      <c r="CE44" s="142"/>
      <c r="CF44" s="142"/>
      <c r="CG44" s="142"/>
      <c r="CH44" s="142"/>
      <c r="CI44" s="142"/>
      <c r="CJ44" s="142"/>
      <c r="CK44" s="142"/>
      <c r="CL44" s="142"/>
      <c r="CM44" s="142"/>
      <c r="CN44" s="142"/>
      <c r="CO44" s="142"/>
      <c r="CP44" s="142"/>
      <c r="CQ44" s="142"/>
      <c r="CR44" s="142"/>
      <c r="CS44" s="142"/>
      <c r="CT44" s="142"/>
      <c r="CU44" s="142"/>
      <c r="CV44" s="142"/>
      <c r="CW44" s="142"/>
      <c r="CX44" s="142"/>
      <c r="CY44" s="142"/>
      <c r="CZ44" s="142"/>
      <c r="DA44" s="142"/>
      <c r="DB44" s="142"/>
      <c r="DC44" s="142"/>
      <c r="DD44" s="142"/>
      <c r="DE44" s="142"/>
      <c r="DF44" s="142"/>
      <c r="DG44" s="142"/>
      <c r="DH44" s="142"/>
      <c r="DI44" s="142"/>
      <c r="DJ44" s="142"/>
      <c r="DK44" s="142"/>
      <c r="DL44" s="142"/>
      <c r="DM44" s="142"/>
      <c r="DN44" s="142"/>
      <c r="DO44" s="142"/>
      <c r="DP44" s="142"/>
      <c r="DQ44" s="142"/>
      <c r="DR44" s="142"/>
      <c r="DS44" s="142"/>
      <c r="DT44" s="142"/>
      <c r="DU44" s="142"/>
      <c r="DV44" s="142"/>
      <c r="DW44" s="142"/>
      <c r="DX44" s="142"/>
      <c r="DY44" s="142"/>
      <c r="DZ44" s="142"/>
      <c r="EA44" s="142"/>
      <c r="EB44" s="142"/>
      <c r="EC44" s="142"/>
      <c r="ED44" s="142"/>
      <c r="EE44" s="142"/>
      <c r="EF44" s="142"/>
      <c r="EG44" s="142"/>
      <c r="EH44" s="142"/>
      <c r="EI44" s="142"/>
      <c r="EJ44" s="142"/>
      <c r="EK44" s="142"/>
      <c r="EL44" s="142"/>
      <c r="EM44" s="142"/>
      <c r="EN44" s="142"/>
      <c r="EO44" s="142"/>
      <c r="EP44" s="142"/>
      <c r="EQ44" s="142"/>
      <c r="ER44" s="142"/>
      <c r="ES44" s="142"/>
      <c r="ET44" s="142"/>
      <c r="EU44" s="142"/>
      <c r="EV44" s="142"/>
      <c r="EW44" s="142"/>
      <c r="EX44" s="142"/>
      <c r="EY44" s="142"/>
      <c r="EZ44" s="142"/>
      <c r="FA44" s="142"/>
      <c r="FB44" s="142"/>
      <c r="FC44" s="142"/>
      <c r="FD44" s="142"/>
      <c r="FE44" s="142"/>
      <c r="FF44" s="142"/>
      <c r="FG44" s="142"/>
      <c r="FH44" s="142"/>
      <c r="FI44" s="142"/>
      <c r="FJ44" s="142"/>
      <c r="FK44" s="142"/>
      <c r="FL44" s="142"/>
      <c r="FM44" s="142"/>
      <c r="FN44" s="142"/>
      <c r="FO44" s="142"/>
      <c r="FP44" s="142"/>
      <c r="FQ44" s="142"/>
      <c r="FR44" s="142"/>
      <c r="FS44" s="142"/>
      <c r="FT44" s="142"/>
      <c r="FU44" s="142"/>
      <c r="FV44" s="142"/>
      <c r="FW44" s="142"/>
      <c r="FX44" s="142"/>
      <c r="FY44" s="142"/>
      <c r="FZ44" s="142"/>
      <c r="GA44" s="142"/>
      <c r="GB44" s="142"/>
      <c r="GC44" s="142"/>
      <c r="GD44" s="142"/>
      <c r="GE44" s="142"/>
      <c r="GF44" s="142"/>
      <c r="GG44" s="142"/>
      <c r="GH44" s="142"/>
      <c r="GI44" s="142"/>
      <c r="GJ44" s="142"/>
      <c r="GK44" s="142"/>
      <c r="GL44" s="142"/>
      <c r="GM44" s="142"/>
      <c r="GN44" s="142"/>
      <c r="GO44" s="142"/>
      <c r="GP44" s="142"/>
      <c r="GQ44" s="142"/>
      <c r="GR44" s="142"/>
      <c r="GS44" s="142"/>
      <c r="GT44" s="142"/>
      <c r="GU44" s="142"/>
      <c r="GV44" s="142"/>
      <c r="GW44" s="142"/>
      <c r="GX44" s="142"/>
      <c r="GY44" s="142"/>
      <c r="GZ44" s="142"/>
      <c r="HA44" s="142"/>
      <c r="HB44" s="142"/>
      <c r="HC44" s="142"/>
      <c r="HD44" s="142"/>
      <c r="HE44" s="142"/>
      <c r="HF44" s="142"/>
      <c r="HG44" s="142"/>
      <c r="HH44" s="142"/>
      <c r="HI44" s="142"/>
      <c r="HJ44" s="142"/>
      <c r="HK44" s="142"/>
      <c r="HL44" s="142"/>
      <c r="HM44" s="142"/>
      <c r="HN44" s="142"/>
      <c r="HO44" s="142"/>
      <c r="HP44" s="142"/>
      <c r="HQ44" s="142"/>
      <c r="HR44" s="142"/>
      <c r="HS44" s="142"/>
      <c r="HT44" s="142"/>
      <c r="HU44" s="142"/>
      <c r="HV44" s="142"/>
      <c r="HW44" s="142"/>
      <c r="HX44" s="142"/>
      <c r="HY44" s="142"/>
      <c r="HZ44" s="142"/>
      <c r="IA44" s="142"/>
      <c r="IB44" s="142"/>
      <c r="IC44" s="142"/>
      <c r="ID44" s="142"/>
      <c r="IE44" s="142"/>
      <c r="IF44" s="142"/>
      <c r="IG44" s="142"/>
      <c r="IH44" s="142"/>
      <c r="II44" s="142"/>
      <c r="IJ44" s="142"/>
      <c r="IK44" s="142"/>
      <c r="IL44" s="142"/>
    </row>
    <row r="45" s="156" customFormat="1" ht="20.1" customHeight="1" spans="1:246">
      <c r="A45" s="142"/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  <c r="AM45" s="142"/>
      <c r="AN45" s="142"/>
      <c r="AO45" s="142"/>
      <c r="AP45" s="142"/>
      <c r="AQ45" s="142"/>
      <c r="AR45" s="142"/>
      <c r="AS45" s="142"/>
      <c r="AT45" s="142"/>
      <c r="AU45" s="142"/>
      <c r="AV45" s="142"/>
      <c r="AW45" s="142"/>
      <c r="AX45" s="142"/>
      <c r="AY45" s="142"/>
      <c r="AZ45" s="142"/>
      <c r="BA45" s="142"/>
      <c r="BB45" s="142"/>
      <c r="BC45" s="142"/>
      <c r="BD45" s="142"/>
      <c r="BE45" s="142"/>
      <c r="BF45" s="142"/>
      <c r="BG45" s="142"/>
      <c r="BH45" s="142"/>
      <c r="BI45" s="142"/>
      <c r="BJ45" s="142"/>
      <c r="BK45" s="142"/>
      <c r="BL45" s="142"/>
      <c r="BM45" s="142"/>
      <c r="BN45" s="142"/>
      <c r="BO45" s="142"/>
      <c r="BP45" s="142"/>
      <c r="BQ45" s="142"/>
      <c r="BR45" s="142"/>
      <c r="BS45" s="142"/>
      <c r="BT45" s="142"/>
      <c r="BU45" s="142"/>
      <c r="BV45" s="142"/>
      <c r="BW45" s="142"/>
      <c r="BX45" s="142"/>
      <c r="BY45" s="142"/>
      <c r="BZ45" s="142"/>
      <c r="CA45" s="142"/>
      <c r="CB45" s="142"/>
      <c r="CC45" s="142"/>
      <c r="CD45" s="142"/>
      <c r="CE45" s="142"/>
      <c r="CF45" s="142"/>
      <c r="CG45" s="142"/>
      <c r="CH45" s="142"/>
      <c r="CI45" s="142"/>
      <c r="CJ45" s="142"/>
      <c r="CK45" s="142"/>
      <c r="CL45" s="142"/>
      <c r="CM45" s="142"/>
      <c r="CN45" s="142"/>
      <c r="CO45" s="142"/>
      <c r="CP45" s="142"/>
      <c r="CQ45" s="142"/>
      <c r="CR45" s="142"/>
      <c r="CS45" s="142"/>
      <c r="CT45" s="142"/>
      <c r="CU45" s="142"/>
      <c r="CV45" s="142"/>
      <c r="CW45" s="142"/>
      <c r="CX45" s="142"/>
      <c r="CY45" s="142"/>
      <c r="CZ45" s="142"/>
      <c r="DA45" s="142"/>
      <c r="DB45" s="142"/>
      <c r="DC45" s="142"/>
      <c r="DD45" s="142"/>
      <c r="DE45" s="142"/>
      <c r="DF45" s="142"/>
      <c r="DG45" s="142"/>
      <c r="DH45" s="142"/>
      <c r="DI45" s="142"/>
      <c r="DJ45" s="142"/>
      <c r="DK45" s="142"/>
      <c r="DL45" s="142"/>
      <c r="DM45" s="142"/>
      <c r="DN45" s="142"/>
      <c r="DO45" s="142"/>
      <c r="DP45" s="142"/>
      <c r="DQ45" s="142"/>
      <c r="DR45" s="142"/>
      <c r="DS45" s="142"/>
      <c r="DT45" s="142"/>
      <c r="DU45" s="142"/>
      <c r="DV45" s="142"/>
      <c r="DW45" s="142"/>
      <c r="DX45" s="142"/>
      <c r="DY45" s="142"/>
      <c r="DZ45" s="142"/>
      <c r="EA45" s="142"/>
      <c r="EB45" s="142"/>
      <c r="EC45" s="142"/>
      <c r="ED45" s="142"/>
      <c r="EE45" s="142"/>
      <c r="EF45" s="142"/>
      <c r="EG45" s="142"/>
      <c r="EH45" s="142"/>
      <c r="EI45" s="142"/>
      <c r="EJ45" s="142"/>
      <c r="EK45" s="142"/>
      <c r="EL45" s="142"/>
      <c r="EM45" s="142"/>
      <c r="EN45" s="142"/>
      <c r="EO45" s="142"/>
      <c r="EP45" s="142"/>
      <c r="EQ45" s="142"/>
      <c r="ER45" s="142"/>
      <c r="ES45" s="142"/>
      <c r="ET45" s="142"/>
      <c r="EU45" s="142"/>
      <c r="EV45" s="142"/>
      <c r="EW45" s="142"/>
      <c r="EX45" s="142"/>
      <c r="EY45" s="142"/>
      <c r="EZ45" s="142"/>
      <c r="FA45" s="142"/>
      <c r="FB45" s="142"/>
      <c r="FC45" s="142"/>
      <c r="FD45" s="142"/>
      <c r="FE45" s="142"/>
      <c r="FF45" s="142"/>
      <c r="FG45" s="142"/>
      <c r="FH45" s="142"/>
      <c r="FI45" s="142"/>
      <c r="FJ45" s="142"/>
      <c r="FK45" s="142"/>
      <c r="FL45" s="142"/>
      <c r="FM45" s="142"/>
      <c r="FN45" s="142"/>
      <c r="FO45" s="142"/>
      <c r="FP45" s="142"/>
      <c r="FQ45" s="142"/>
      <c r="FR45" s="142"/>
      <c r="FS45" s="142"/>
      <c r="FT45" s="142"/>
      <c r="FU45" s="142"/>
      <c r="FV45" s="142"/>
      <c r="FW45" s="142"/>
      <c r="FX45" s="142"/>
      <c r="FY45" s="142"/>
      <c r="FZ45" s="142"/>
      <c r="GA45" s="142"/>
      <c r="GB45" s="142"/>
      <c r="GC45" s="142"/>
      <c r="GD45" s="142"/>
      <c r="GE45" s="142"/>
      <c r="GF45" s="142"/>
      <c r="GG45" s="142"/>
      <c r="GH45" s="142"/>
      <c r="GI45" s="142"/>
      <c r="GJ45" s="142"/>
      <c r="GK45" s="142"/>
      <c r="GL45" s="142"/>
      <c r="GM45" s="142"/>
      <c r="GN45" s="142"/>
      <c r="GO45" s="142"/>
      <c r="GP45" s="142"/>
      <c r="GQ45" s="142"/>
      <c r="GR45" s="142"/>
      <c r="GS45" s="142"/>
      <c r="GT45" s="142"/>
      <c r="GU45" s="142"/>
      <c r="GV45" s="142"/>
      <c r="GW45" s="142"/>
      <c r="GX45" s="142"/>
      <c r="GY45" s="142"/>
      <c r="GZ45" s="142"/>
      <c r="HA45" s="142"/>
      <c r="HB45" s="142"/>
      <c r="HC45" s="142"/>
      <c r="HD45" s="142"/>
      <c r="HE45" s="142"/>
      <c r="HF45" s="142"/>
      <c r="HG45" s="142"/>
      <c r="HH45" s="142"/>
      <c r="HI45" s="142"/>
      <c r="HJ45" s="142"/>
      <c r="HK45" s="142"/>
      <c r="HL45" s="142"/>
      <c r="HM45" s="142"/>
      <c r="HN45" s="142"/>
      <c r="HO45" s="142"/>
      <c r="HP45" s="142"/>
      <c r="HQ45" s="142"/>
      <c r="HR45" s="142"/>
      <c r="HS45" s="142"/>
      <c r="HT45" s="142"/>
      <c r="HU45" s="142"/>
      <c r="HV45" s="142"/>
      <c r="HW45" s="142"/>
      <c r="HX45" s="142"/>
      <c r="HY45" s="142"/>
      <c r="HZ45" s="142"/>
      <c r="IA45" s="142"/>
      <c r="IB45" s="142"/>
      <c r="IC45" s="142"/>
      <c r="ID45" s="142"/>
      <c r="IE45" s="142"/>
      <c r="IF45" s="142"/>
      <c r="IG45" s="142"/>
      <c r="IH45" s="142"/>
      <c r="II45" s="142"/>
      <c r="IJ45" s="142"/>
      <c r="IK45" s="142"/>
      <c r="IL45" s="142"/>
    </row>
    <row r="46" s="156" customFormat="1" ht="20.1" customHeight="1" spans="1:246">
      <c r="A46" s="142"/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/>
      <c r="AN46" s="142"/>
      <c r="AO46" s="142"/>
      <c r="AP46" s="142"/>
      <c r="AQ46" s="142"/>
      <c r="AR46" s="142"/>
      <c r="AS46" s="142"/>
      <c r="AT46" s="142"/>
      <c r="AU46" s="142"/>
      <c r="AV46" s="142"/>
      <c r="AW46" s="142"/>
      <c r="AX46" s="142"/>
      <c r="AY46" s="142"/>
      <c r="AZ46" s="142"/>
      <c r="BA46" s="142"/>
      <c r="BB46" s="142"/>
      <c r="BC46" s="142"/>
      <c r="BD46" s="142"/>
      <c r="BE46" s="142"/>
      <c r="BF46" s="142"/>
      <c r="BG46" s="142"/>
      <c r="BH46" s="142"/>
      <c r="BI46" s="142"/>
      <c r="BJ46" s="142"/>
      <c r="BK46" s="142"/>
      <c r="BL46" s="142"/>
      <c r="BM46" s="142"/>
      <c r="BN46" s="142"/>
      <c r="BO46" s="142"/>
      <c r="BP46" s="142"/>
      <c r="BQ46" s="142"/>
      <c r="BR46" s="142"/>
      <c r="BS46" s="142"/>
      <c r="BT46" s="142"/>
      <c r="BU46" s="142"/>
      <c r="BV46" s="142"/>
      <c r="BW46" s="142"/>
      <c r="BX46" s="142"/>
      <c r="BY46" s="142"/>
      <c r="BZ46" s="142"/>
      <c r="CA46" s="142"/>
      <c r="CB46" s="142"/>
      <c r="CC46" s="142"/>
      <c r="CD46" s="142"/>
      <c r="CE46" s="142"/>
      <c r="CF46" s="142"/>
      <c r="CG46" s="142"/>
      <c r="CH46" s="142"/>
      <c r="CI46" s="142"/>
      <c r="CJ46" s="142"/>
      <c r="CK46" s="142"/>
      <c r="CL46" s="142"/>
      <c r="CM46" s="142"/>
      <c r="CN46" s="142"/>
      <c r="CO46" s="142"/>
      <c r="CP46" s="142"/>
      <c r="CQ46" s="142"/>
      <c r="CR46" s="142"/>
      <c r="CS46" s="142"/>
      <c r="CT46" s="142"/>
      <c r="CU46" s="142"/>
      <c r="CV46" s="142"/>
      <c r="CW46" s="142"/>
      <c r="CX46" s="142"/>
      <c r="CY46" s="142"/>
      <c r="CZ46" s="142"/>
      <c r="DA46" s="142"/>
      <c r="DB46" s="142"/>
      <c r="DC46" s="142"/>
      <c r="DD46" s="142"/>
      <c r="DE46" s="142"/>
      <c r="DF46" s="142"/>
      <c r="DG46" s="142"/>
      <c r="DH46" s="142"/>
      <c r="DI46" s="142"/>
      <c r="DJ46" s="142"/>
      <c r="DK46" s="142"/>
      <c r="DL46" s="142"/>
      <c r="DM46" s="142"/>
      <c r="DN46" s="142"/>
      <c r="DO46" s="142"/>
      <c r="DP46" s="142"/>
      <c r="DQ46" s="142"/>
      <c r="DR46" s="142"/>
      <c r="DS46" s="142"/>
      <c r="DT46" s="142"/>
      <c r="DU46" s="142"/>
      <c r="DV46" s="142"/>
      <c r="DW46" s="142"/>
      <c r="DX46" s="142"/>
      <c r="DY46" s="142"/>
      <c r="DZ46" s="142"/>
      <c r="EA46" s="142"/>
      <c r="EB46" s="142"/>
      <c r="EC46" s="142"/>
      <c r="ED46" s="142"/>
      <c r="EE46" s="142"/>
      <c r="EF46" s="142"/>
      <c r="EG46" s="142"/>
      <c r="EH46" s="142"/>
      <c r="EI46" s="142"/>
      <c r="EJ46" s="142"/>
      <c r="EK46" s="142"/>
      <c r="EL46" s="142"/>
      <c r="EM46" s="142"/>
      <c r="EN46" s="142"/>
      <c r="EO46" s="142"/>
      <c r="EP46" s="142"/>
      <c r="EQ46" s="142"/>
      <c r="ER46" s="142"/>
      <c r="ES46" s="142"/>
      <c r="ET46" s="142"/>
      <c r="EU46" s="142"/>
      <c r="EV46" s="142"/>
      <c r="EW46" s="142"/>
      <c r="EX46" s="142"/>
      <c r="EY46" s="142"/>
      <c r="EZ46" s="142"/>
      <c r="FA46" s="142"/>
      <c r="FB46" s="142"/>
      <c r="FC46" s="142"/>
      <c r="FD46" s="142"/>
      <c r="FE46" s="142"/>
      <c r="FF46" s="142"/>
      <c r="FG46" s="142"/>
      <c r="FH46" s="142"/>
      <c r="FI46" s="142"/>
      <c r="FJ46" s="142"/>
      <c r="FK46" s="142"/>
      <c r="FL46" s="142"/>
      <c r="FM46" s="142"/>
      <c r="FN46" s="142"/>
      <c r="FO46" s="142"/>
      <c r="FP46" s="142"/>
      <c r="FQ46" s="142"/>
      <c r="FR46" s="142"/>
      <c r="FS46" s="142"/>
      <c r="FT46" s="142"/>
      <c r="FU46" s="142"/>
      <c r="FV46" s="142"/>
      <c r="FW46" s="142"/>
      <c r="FX46" s="142"/>
      <c r="FY46" s="142"/>
      <c r="FZ46" s="142"/>
      <c r="GA46" s="142"/>
      <c r="GB46" s="142"/>
      <c r="GC46" s="142"/>
      <c r="GD46" s="142"/>
      <c r="GE46" s="142"/>
      <c r="GF46" s="142"/>
      <c r="GG46" s="142"/>
      <c r="GH46" s="142"/>
      <c r="GI46" s="142"/>
      <c r="GJ46" s="142"/>
      <c r="GK46" s="142"/>
      <c r="GL46" s="142"/>
      <c r="GM46" s="142"/>
      <c r="GN46" s="142"/>
      <c r="GO46" s="142"/>
      <c r="GP46" s="142"/>
      <c r="GQ46" s="142"/>
      <c r="GR46" s="142"/>
      <c r="GS46" s="142"/>
      <c r="GT46" s="142"/>
      <c r="GU46" s="142"/>
      <c r="GV46" s="142"/>
      <c r="GW46" s="142"/>
      <c r="GX46" s="142"/>
      <c r="GY46" s="142"/>
      <c r="GZ46" s="142"/>
      <c r="HA46" s="142"/>
      <c r="HB46" s="142"/>
      <c r="HC46" s="142"/>
      <c r="HD46" s="142"/>
      <c r="HE46" s="142"/>
      <c r="HF46" s="142"/>
      <c r="HG46" s="142"/>
      <c r="HH46" s="142"/>
      <c r="HI46" s="142"/>
      <c r="HJ46" s="142"/>
      <c r="HK46" s="142"/>
      <c r="HL46" s="142"/>
      <c r="HM46" s="142"/>
      <c r="HN46" s="142"/>
      <c r="HO46" s="142"/>
      <c r="HP46" s="142"/>
      <c r="HQ46" s="142"/>
      <c r="HR46" s="142"/>
      <c r="HS46" s="142"/>
      <c r="HT46" s="142"/>
      <c r="HU46" s="142"/>
      <c r="HV46" s="142"/>
      <c r="HW46" s="142"/>
      <c r="HX46" s="142"/>
      <c r="HY46" s="142"/>
      <c r="HZ46" s="142"/>
      <c r="IA46" s="142"/>
      <c r="IB46" s="142"/>
      <c r="IC46" s="142"/>
      <c r="ID46" s="142"/>
      <c r="IE46" s="142"/>
      <c r="IF46" s="142"/>
      <c r="IG46" s="142"/>
      <c r="IH46" s="142"/>
      <c r="II46" s="142"/>
      <c r="IJ46" s="142"/>
      <c r="IK46" s="142"/>
      <c r="IL46" s="142"/>
    </row>
    <row r="47" s="156" customFormat="1" ht="20.1" customHeight="1" spans="1:246">
      <c r="A47" s="142"/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  <c r="AV47" s="142"/>
      <c r="AW47" s="142"/>
      <c r="AX47" s="142"/>
      <c r="AY47" s="142"/>
      <c r="AZ47" s="142"/>
      <c r="BA47" s="142"/>
      <c r="BB47" s="142"/>
      <c r="BC47" s="142"/>
      <c r="BD47" s="142"/>
      <c r="BE47" s="142"/>
      <c r="BF47" s="142"/>
      <c r="BG47" s="142"/>
      <c r="BH47" s="142"/>
      <c r="BI47" s="142"/>
      <c r="BJ47" s="142"/>
      <c r="BK47" s="142"/>
      <c r="BL47" s="142"/>
      <c r="BM47" s="142"/>
      <c r="BN47" s="142"/>
      <c r="BO47" s="142"/>
      <c r="BP47" s="142"/>
      <c r="BQ47" s="142"/>
      <c r="BR47" s="142"/>
      <c r="BS47" s="142"/>
      <c r="BT47" s="142"/>
      <c r="BU47" s="142"/>
      <c r="BV47" s="142"/>
      <c r="BW47" s="142"/>
      <c r="BX47" s="142"/>
      <c r="BY47" s="142"/>
      <c r="BZ47" s="142"/>
      <c r="CA47" s="142"/>
      <c r="CB47" s="142"/>
      <c r="CC47" s="142"/>
      <c r="CD47" s="142"/>
      <c r="CE47" s="142"/>
      <c r="CF47" s="142"/>
      <c r="CG47" s="142"/>
      <c r="CH47" s="142"/>
      <c r="CI47" s="142"/>
      <c r="CJ47" s="142"/>
      <c r="CK47" s="142"/>
      <c r="CL47" s="142"/>
      <c r="CM47" s="142"/>
      <c r="CN47" s="142"/>
      <c r="CO47" s="142"/>
      <c r="CP47" s="142"/>
      <c r="CQ47" s="142"/>
      <c r="CR47" s="142"/>
      <c r="CS47" s="142"/>
      <c r="CT47" s="142"/>
      <c r="CU47" s="142"/>
      <c r="CV47" s="142"/>
      <c r="CW47" s="142"/>
      <c r="CX47" s="142"/>
      <c r="CY47" s="142"/>
      <c r="CZ47" s="142"/>
      <c r="DA47" s="142"/>
      <c r="DB47" s="142"/>
      <c r="DC47" s="142"/>
      <c r="DD47" s="142"/>
      <c r="DE47" s="142"/>
      <c r="DF47" s="142"/>
      <c r="DG47" s="142"/>
      <c r="DH47" s="142"/>
      <c r="DI47" s="142"/>
      <c r="DJ47" s="142"/>
      <c r="DK47" s="142"/>
      <c r="DL47" s="142"/>
      <c r="DM47" s="142"/>
      <c r="DN47" s="142"/>
      <c r="DO47" s="142"/>
      <c r="DP47" s="142"/>
      <c r="DQ47" s="142"/>
      <c r="DR47" s="142"/>
      <c r="DS47" s="142"/>
      <c r="DT47" s="142"/>
      <c r="DU47" s="142"/>
      <c r="DV47" s="142"/>
      <c r="DW47" s="142"/>
      <c r="DX47" s="142"/>
      <c r="DY47" s="142"/>
      <c r="DZ47" s="142"/>
      <c r="EA47" s="142"/>
      <c r="EB47" s="142"/>
      <c r="EC47" s="142"/>
      <c r="ED47" s="142"/>
      <c r="EE47" s="142"/>
      <c r="EF47" s="142"/>
      <c r="EG47" s="142"/>
      <c r="EH47" s="142"/>
      <c r="EI47" s="142"/>
      <c r="EJ47" s="142"/>
      <c r="EK47" s="142"/>
      <c r="EL47" s="142"/>
      <c r="EM47" s="142"/>
      <c r="EN47" s="142"/>
      <c r="EO47" s="142"/>
      <c r="EP47" s="142"/>
      <c r="EQ47" s="142"/>
      <c r="ER47" s="142"/>
      <c r="ES47" s="142"/>
      <c r="ET47" s="142"/>
      <c r="EU47" s="142"/>
      <c r="EV47" s="142"/>
      <c r="EW47" s="142"/>
      <c r="EX47" s="142"/>
      <c r="EY47" s="142"/>
      <c r="EZ47" s="142"/>
      <c r="FA47" s="142"/>
      <c r="FB47" s="142"/>
      <c r="FC47" s="142"/>
      <c r="FD47" s="142"/>
      <c r="FE47" s="142"/>
      <c r="FF47" s="142"/>
      <c r="FG47" s="142"/>
      <c r="FH47" s="142"/>
      <c r="FI47" s="142"/>
      <c r="FJ47" s="142"/>
      <c r="FK47" s="142"/>
      <c r="FL47" s="142"/>
      <c r="FM47" s="142"/>
      <c r="FN47" s="142"/>
      <c r="FO47" s="142"/>
      <c r="FP47" s="142"/>
      <c r="FQ47" s="142"/>
      <c r="FR47" s="142"/>
      <c r="FS47" s="142"/>
      <c r="FT47" s="142"/>
      <c r="FU47" s="142"/>
      <c r="FV47" s="142"/>
      <c r="FW47" s="142"/>
      <c r="FX47" s="142"/>
      <c r="FY47" s="142"/>
      <c r="FZ47" s="142"/>
      <c r="GA47" s="142"/>
      <c r="GB47" s="142"/>
      <c r="GC47" s="142"/>
      <c r="GD47" s="142"/>
      <c r="GE47" s="142"/>
      <c r="GF47" s="142"/>
      <c r="GG47" s="142"/>
      <c r="GH47" s="142"/>
      <c r="GI47" s="142"/>
      <c r="GJ47" s="142"/>
      <c r="GK47" s="142"/>
      <c r="GL47" s="142"/>
      <c r="GM47" s="142"/>
      <c r="GN47" s="142"/>
      <c r="GO47" s="142"/>
      <c r="GP47" s="142"/>
      <c r="GQ47" s="142"/>
      <c r="GR47" s="142"/>
      <c r="GS47" s="142"/>
      <c r="GT47" s="142"/>
      <c r="GU47" s="142"/>
      <c r="GV47" s="142"/>
      <c r="GW47" s="142"/>
      <c r="GX47" s="142"/>
      <c r="GY47" s="142"/>
      <c r="GZ47" s="142"/>
      <c r="HA47" s="142"/>
      <c r="HB47" s="142"/>
      <c r="HC47" s="142"/>
      <c r="HD47" s="142"/>
      <c r="HE47" s="142"/>
      <c r="HF47" s="142"/>
      <c r="HG47" s="142"/>
      <c r="HH47" s="142"/>
      <c r="HI47" s="142"/>
      <c r="HJ47" s="142"/>
      <c r="HK47" s="142"/>
      <c r="HL47" s="142"/>
      <c r="HM47" s="142"/>
      <c r="HN47" s="142"/>
      <c r="HO47" s="142"/>
      <c r="HP47" s="142"/>
      <c r="HQ47" s="142"/>
      <c r="HR47" s="142"/>
      <c r="HS47" s="142"/>
      <c r="HT47" s="142"/>
      <c r="HU47" s="142"/>
      <c r="HV47" s="142"/>
      <c r="HW47" s="142"/>
      <c r="HX47" s="142"/>
      <c r="HY47" s="142"/>
      <c r="HZ47" s="142"/>
      <c r="IA47" s="142"/>
      <c r="IB47" s="142"/>
      <c r="IC47" s="142"/>
      <c r="ID47" s="142"/>
      <c r="IE47" s="142"/>
      <c r="IF47" s="142"/>
      <c r="IG47" s="142"/>
      <c r="IH47" s="142"/>
      <c r="II47" s="142"/>
      <c r="IJ47" s="142"/>
      <c r="IK47" s="142"/>
      <c r="IL47" s="142"/>
    </row>
    <row r="48" s="156" customFormat="1" ht="20.1" customHeight="1" spans="1:246">
      <c r="A48" s="142"/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2"/>
      <c r="AY48" s="142"/>
      <c r="AZ48" s="142"/>
      <c r="BA48" s="142"/>
      <c r="BB48" s="142"/>
      <c r="BC48" s="142"/>
      <c r="BD48" s="142"/>
      <c r="BE48" s="142"/>
      <c r="BF48" s="142"/>
      <c r="BG48" s="142"/>
      <c r="BH48" s="142"/>
      <c r="BI48" s="142"/>
      <c r="BJ48" s="142"/>
      <c r="BK48" s="142"/>
      <c r="BL48" s="142"/>
      <c r="BM48" s="142"/>
      <c r="BN48" s="142"/>
      <c r="BO48" s="142"/>
      <c r="BP48" s="142"/>
      <c r="BQ48" s="142"/>
      <c r="BR48" s="142"/>
      <c r="BS48" s="142"/>
      <c r="BT48" s="142"/>
      <c r="BU48" s="142"/>
      <c r="BV48" s="142"/>
      <c r="BW48" s="142"/>
      <c r="BX48" s="142"/>
      <c r="BY48" s="142"/>
      <c r="BZ48" s="142"/>
      <c r="CA48" s="142"/>
      <c r="CB48" s="142"/>
      <c r="CC48" s="142"/>
      <c r="CD48" s="142"/>
      <c r="CE48" s="142"/>
      <c r="CF48" s="142"/>
      <c r="CG48" s="142"/>
      <c r="CH48" s="142"/>
      <c r="CI48" s="142"/>
      <c r="CJ48" s="142"/>
      <c r="CK48" s="142"/>
      <c r="CL48" s="142"/>
      <c r="CM48" s="142"/>
      <c r="CN48" s="142"/>
      <c r="CO48" s="142"/>
      <c r="CP48" s="142"/>
      <c r="CQ48" s="142"/>
      <c r="CR48" s="142"/>
      <c r="CS48" s="142"/>
      <c r="CT48" s="142"/>
      <c r="CU48" s="142"/>
      <c r="CV48" s="142"/>
      <c r="CW48" s="142"/>
      <c r="CX48" s="142"/>
      <c r="CY48" s="142"/>
      <c r="CZ48" s="142"/>
      <c r="DA48" s="142"/>
      <c r="DB48" s="142"/>
      <c r="DC48" s="142"/>
      <c r="DD48" s="142"/>
      <c r="DE48" s="142"/>
      <c r="DF48" s="142"/>
      <c r="DG48" s="142"/>
      <c r="DH48" s="142"/>
      <c r="DI48" s="142"/>
      <c r="DJ48" s="142"/>
      <c r="DK48" s="142"/>
      <c r="DL48" s="142"/>
      <c r="DM48" s="142"/>
      <c r="DN48" s="142"/>
      <c r="DO48" s="142"/>
      <c r="DP48" s="142"/>
      <c r="DQ48" s="142"/>
      <c r="DR48" s="142"/>
      <c r="DS48" s="142"/>
      <c r="DT48" s="142"/>
      <c r="DU48" s="142"/>
      <c r="DV48" s="142"/>
      <c r="DW48" s="142"/>
      <c r="DX48" s="142"/>
      <c r="DY48" s="142"/>
      <c r="DZ48" s="142"/>
      <c r="EA48" s="142"/>
      <c r="EB48" s="142"/>
      <c r="EC48" s="142"/>
      <c r="ED48" s="142"/>
      <c r="EE48" s="142"/>
      <c r="EF48" s="142"/>
      <c r="EG48" s="142"/>
      <c r="EH48" s="142"/>
      <c r="EI48" s="142"/>
      <c r="EJ48" s="142"/>
      <c r="EK48" s="142"/>
      <c r="EL48" s="142"/>
      <c r="EM48" s="142"/>
      <c r="EN48" s="142"/>
      <c r="EO48" s="142"/>
      <c r="EP48" s="142"/>
      <c r="EQ48" s="142"/>
      <c r="ER48" s="142"/>
      <c r="ES48" s="142"/>
      <c r="ET48" s="142"/>
      <c r="EU48" s="142"/>
      <c r="EV48" s="142"/>
      <c r="EW48" s="142"/>
      <c r="EX48" s="142"/>
      <c r="EY48" s="142"/>
      <c r="EZ48" s="142"/>
      <c r="FA48" s="142"/>
      <c r="FB48" s="142"/>
      <c r="FC48" s="142"/>
      <c r="FD48" s="142"/>
      <c r="FE48" s="142"/>
      <c r="FF48" s="142"/>
      <c r="FG48" s="142"/>
      <c r="FH48" s="142"/>
      <c r="FI48" s="142"/>
      <c r="FJ48" s="142"/>
      <c r="FK48" s="142"/>
      <c r="FL48" s="142"/>
      <c r="FM48" s="142"/>
      <c r="FN48" s="142"/>
      <c r="FO48" s="142"/>
      <c r="FP48" s="142"/>
      <c r="FQ48" s="142"/>
      <c r="FR48" s="142"/>
      <c r="FS48" s="142"/>
      <c r="FT48" s="142"/>
      <c r="FU48" s="142"/>
      <c r="FV48" s="142"/>
      <c r="FW48" s="142"/>
      <c r="FX48" s="142"/>
      <c r="FY48" s="142"/>
      <c r="FZ48" s="142"/>
      <c r="GA48" s="142"/>
      <c r="GB48" s="142"/>
      <c r="GC48" s="142"/>
      <c r="GD48" s="142"/>
      <c r="GE48" s="142"/>
      <c r="GF48" s="142"/>
      <c r="GG48" s="142"/>
      <c r="GH48" s="142"/>
      <c r="GI48" s="142"/>
      <c r="GJ48" s="142"/>
      <c r="GK48" s="142"/>
      <c r="GL48" s="142"/>
      <c r="GM48" s="142"/>
      <c r="GN48" s="142"/>
      <c r="GO48" s="142"/>
      <c r="GP48" s="142"/>
      <c r="GQ48" s="142"/>
      <c r="GR48" s="142"/>
      <c r="GS48" s="142"/>
      <c r="GT48" s="142"/>
      <c r="GU48" s="142"/>
      <c r="GV48" s="142"/>
      <c r="GW48" s="142"/>
      <c r="GX48" s="142"/>
      <c r="GY48" s="142"/>
      <c r="GZ48" s="142"/>
      <c r="HA48" s="142"/>
      <c r="HB48" s="142"/>
      <c r="HC48" s="142"/>
      <c r="HD48" s="142"/>
      <c r="HE48" s="142"/>
      <c r="HF48" s="142"/>
      <c r="HG48" s="142"/>
      <c r="HH48" s="142"/>
      <c r="HI48" s="142"/>
      <c r="HJ48" s="142"/>
      <c r="HK48" s="142"/>
      <c r="HL48" s="142"/>
      <c r="HM48" s="142"/>
      <c r="HN48" s="142"/>
      <c r="HO48" s="142"/>
      <c r="HP48" s="142"/>
      <c r="HQ48" s="142"/>
      <c r="HR48" s="142"/>
      <c r="HS48" s="142"/>
      <c r="HT48" s="142"/>
      <c r="HU48" s="142"/>
      <c r="HV48" s="142"/>
      <c r="HW48" s="142"/>
      <c r="HX48" s="142"/>
      <c r="HY48" s="142"/>
      <c r="HZ48" s="142"/>
      <c r="IA48" s="142"/>
      <c r="IB48" s="142"/>
      <c r="IC48" s="142"/>
      <c r="ID48" s="142"/>
      <c r="IE48" s="142"/>
      <c r="IF48" s="142"/>
      <c r="IG48" s="142"/>
      <c r="IH48" s="142"/>
      <c r="II48" s="142"/>
      <c r="IJ48" s="142"/>
      <c r="IK48" s="142"/>
      <c r="IL48" s="142"/>
    </row>
    <row r="49" s="156" customFormat="1" ht="20.1" customHeight="1" spans="1:246">
      <c r="A49" s="142"/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  <c r="AS49" s="142"/>
      <c r="AT49" s="142"/>
      <c r="AU49" s="142"/>
      <c r="AV49" s="142"/>
      <c r="AW49" s="142"/>
      <c r="AX49" s="142"/>
      <c r="AY49" s="142"/>
      <c r="AZ49" s="142"/>
      <c r="BA49" s="142"/>
      <c r="BB49" s="142"/>
      <c r="BC49" s="142"/>
      <c r="BD49" s="142"/>
      <c r="BE49" s="142"/>
      <c r="BF49" s="142"/>
      <c r="BG49" s="142"/>
      <c r="BH49" s="142"/>
      <c r="BI49" s="142"/>
      <c r="BJ49" s="142"/>
      <c r="BK49" s="142"/>
      <c r="BL49" s="142"/>
      <c r="BM49" s="142"/>
      <c r="BN49" s="142"/>
      <c r="BO49" s="142"/>
      <c r="BP49" s="142"/>
      <c r="BQ49" s="142"/>
      <c r="BR49" s="142"/>
      <c r="BS49" s="142"/>
      <c r="BT49" s="142"/>
      <c r="BU49" s="142"/>
      <c r="BV49" s="142"/>
      <c r="BW49" s="142"/>
      <c r="BX49" s="142"/>
      <c r="BY49" s="142"/>
      <c r="BZ49" s="142"/>
      <c r="CA49" s="142"/>
      <c r="CB49" s="142"/>
      <c r="CC49" s="142"/>
      <c r="CD49" s="142"/>
      <c r="CE49" s="142"/>
      <c r="CF49" s="142"/>
      <c r="CG49" s="142"/>
      <c r="CH49" s="142"/>
      <c r="CI49" s="142"/>
      <c r="CJ49" s="142"/>
      <c r="CK49" s="142"/>
      <c r="CL49" s="142"/>
      <c r="CM49" s="142"/>
      <c r="CN49" s="142"/>
      <c r="CO49" s="142"/>
      <c r="CP49" s="142"/>
      <c r="CQ49" s="142"/>
      <c r="CR49" s="142"/>
      <c r="CS49" s="142"/>
      <c r="CT49" s="142"/>
      <c r="CU49" s="142"/>
      <c r="CV49" s="142"/>
      <c r="CW49" s="142"/>
      <c r="CX49" s="142"/>
      <c r="CY49" s="142"/>
      <c r="CZ49" s="142"/>
      <c r="DA49" s="142"/>
      <c r="DB49" s="142"/>
      <c r="DC49" s="142"/>
      <c r="DD49" s="142"/>
      <c r="DE49" s="142"/>
      <c r="DF49" s="142"/>
      <c r="DG49" s="142"/>
      <c r="DH49" s="142"/>
      <c r="DI49" s="142"/>
      <c r="DJ49" s="142"/>
      <c r="DK49" s="142"/>
      <c r="DL49" s="142"/>
      <c r="DM49" s="142"/>
      <c r="DN49" s="142"/>
      <c r="DO49" s="142"/>
      <c r="DP49" s="142"/>
      <c r="DQ49" s="142"/>
      <c r="DR49" s="142"/>
      <c r="DS49" s="142"/>
      <c r="DT49" s="142"/>
      <c r="DU49" s="142"/>
      <c r="DV49" s="142"/>
      <c r="DW49" s="142"/>
      <c r="DX49" s="142"/>
      <c r="DY49" s="142"/>
      <c r="DZ49" s="142"/>
      <c r="EA49" s="142"/>
      <c r="EB49" s="142"/>
      <c r="EC49" s="142"/>
      <c r="ED49" s="142"/>
      <c r="EE49" s="142"/>
      <c r="EF49" s="142"/>
      <c r="EG49" s="142"/>
      <c r="EH49" s="142"/>
      <c r="EI49" s="142"/>
      <c r="EJ49" s="142"/>
      <c r="EK49" s="142"/>
      <c r="EL49" s="142"/>
      <c r="EM49" s="142"/>
      <c r="EN49" s="142"/>
      <c r="EO49" s="142"/>
      <c r="EP49" s="142"/>
      <c r="EQ49" s="142"/>
      <c r="ER49" s="142"/>
      <c r="ES49" s="142"/>
      <c r="ET49" s="142"/>
      <c r="EU49" s="142"/>
      <c r="EV49" s="142"/>
      <c r="EW49" s="142"/>
      <c r="EX49" s="142"/>
      <c r="EY49" s="142"/>
      <c r="EZ49" s="142"/>
      <c r="FA49" s="142"/>
      <c r="FB49" s="142"/>
      <c r="FC49" s="142"/>
      <c r="FD49" s="142"/>
      <c r="FE49" s="142"/>
      <c r="FF49" s="142"/>
      <c r="FG49" s="142"/>
      <c r="FH49" s="142"/>
      <c r="FI49" s="142"/>
      <c r="FJ49" s="142"/>
      <c r="FK49" s="142"/>
      <c r="FL49" s="142"/>
      <c r="FM49" s="142"/>
      <c r="FN49" s="142"/>
      <c r="FO49" s="142"/>
      <c r="FP49" s="142"/>
      <c r="FQ49" s="142"/>
      <c r="FR49" s="142"/>
      <c r="FS49" s="142"/>
      <c r="FT49" s="142"/>
      <c r="FU49" s="142"/>
      <c r="FV49" s="142"/>
      <c r="FW49" s="142"/>
      <c r="FX49" s="142"/>
      <c r="FY49" s="142"/>
      <c r="FZ49" s="142"/>
      <c r="GA49" s="142"/>
      <c r="GB49" s="142"/>
      <c r="GC49" s="142"/>
      <c r="GD49" s="142"/>
      <c r="GE49" s="142"/>
      <c r="GF49" s="142"/>
      <c r="GG49" s="142"/>
      <c r="GH49" s="142"/>
      <c r="GI49" s="142"/>
      <c r="GJ49" s="142"/>
      <c r="GK49" s="142"/>
      <c r="GL49" s="142"/>
      <c r="GM49" s="142"/>
      <c r="GN49" s="142"/>
      <c r="GO49" s="142"/>
      <c r="GP49" s="142"/>
      <c r="GQ49" s="142"/>
      <c r="GR49" s="142"/>
      <c r="GS49" s="142"/>
      <c r="GT49" s="142"/>
      <c r="GU49" s="142"/>
      <c r="GV49" s="142"/>
      <c r="GW49" s="142"/>
      <c r="GX49" s="142"/>
      <c r="GY49" s="142"/>
      <c r="GZ49" s="142"/>
      <c r="HA49" s="142"/>
      <c r="HB49" s="142"/>
      <c r="HC49" s="142"/>
      <c r="HD49" s="142"/>
      <c r="HE49" s="142"/>
      <c r="HF49" s="142"/>
      <c r="HG49" s="142"/>
      <c r="HH49" s="142"/>
      <c r="HI49" s="142"/>
      <c r="HJ49" s="142"/>
      <c r="HK49" s="142"/>
      <c r="HL49" s="142"/>
      <c r="HM49" s="142"/>
      <c r="HN49" s="142"/>
      <c r="HO49" s="142"/>
      <c r="HP49" s="142"/>
      <c r="HQ49" s="142"/>
      <c r="HR49" s="142"/>
      <c r="HS49" s="142"/>
      <c r="HT49" s="142"/>
      <c r="HU49" s="142"/>
      <c r="HV49" s="142"/>
      <c r="HW49" s="142"/>
      <c r="HX49" s="142"/>
      <c r="HY49" s="142"/>
      <c r="HZ49" s="142"/>
      <c r="IA49" s="142"/>
      <c r="IB49" s="142"/>
      <c r="IC49" s="142"/>
      <c r="ID49" s="142"/>
      <c r="IE49" s="142"/>
      <c r="IF49" s="142"/>
      <c r="IG49" s="142"/>
      <c r="IH49" s="142"/>
      <c r="II49" s="142"/>
      <c r="IJ49" s="142"/>
      <c r="IK49" s="142"/>
      <c r="IL49" s="142"/>
    </row>
    <row r="50" s="156" customFormat="1" ht="20.1" customHeight="1" spans="1:246">
      <c r="A50" s="142"/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142"/>
      <c r="AV50" s="142"/>
      <c r="AW50" s="142"/>
      <c r="AX50" s="142"/>
      <c r="AY50" s="142"/>
      <c r="AZ50" s="142"/>
      <c r="BA50" s="142"/>
      <c r="BB50" s="142"/>
      <c r="BC50" s="142"/>
      <c r="BD50" s="142"/>
      <c r="BE50" s="142"/>
      <c r="BF50" s="142"/>
      <c r="BG50" s="142"/>
      <c r="BH50" s="142"/>
      <c r="BI50" s="142"/>
      <c r="BJ50" s="142"/>
      <c r="BK50" s="142"/>
      <c r="BL50" s="142"/>
      <c r="BM50" s="142"/>
      <c r="BN50" s="142"/>
      <c r="BO50" s="142"/>
      <c r="BP50" s="142"/>
      <c r="BQ50" s="142"/>
      <c r="BR50" s="142"/>
      <c r="BS50" s="142"/>
      <c r="BT50" s="142"/>
      <c r="BU50" s="142"/>
      <c r="BV50" s="142"/>
      <c r="BW50" s="142"/>
      <c r="BX50" s="142"/>
      <c r="BY50" s="142"/>
      <c r="BZ50" s="142"/>
      <c r="CA50" s="142"/>
      <c r="CB50" s="142"/>
      <c r="CC50" s="142"/>
      <c r="CD50" s="142"/>
      <c r="CE50" s="142"/>
      <c r="CF50" s="142"/>
      <c r="CG50" s="142"/>
      <c r="CH50" s="142"/>
      <c r="CI50" s="142"/>
      <c r="CJ50" s="142"/>
      <c r="CK50" s="142"/>
      <c r="CL50" s="142"/>
      <c r="CM50" s="142"/>
      <c r="CN50" s="142"/>
      <c r="CO50" s="142"/>
      <c r="CP50" s="142"/>
      <c r="CQ50" s="142"/>
      <c r="CR50" s="142"/>
      <c r="CS50" s="142"/>
      <c r="CT50" s="142"/>
      <c r="CU50" s="142"/>
      <c r="CV50" s="142"/>
      <c r="CW50" s="142"/>
      <c r="CX50" s="142"/>
      <c r="CY50" s="142"/>
      <c r="CZ50" s="142"/>
      <c r="DA50" s="142"/>
      <c r="DB50" s="142"/>
      <c r="DC50" s="142"/>
      <c r="DD50" s="142"/>
      <c r="DE50" s="142"/>
      <c r="DF50" s="142"/>
      <c r="DG50" s="142"/>
      <c r="DH50" s="142"/>
      <c r="DI50" s="142"/>
      <c r="DJ50" s="142"/>
      <c r="DK50" s="142"/>
      <c r="DL50" s="142"/>
      <c r="DM50" s="142"/>
      <c r="DN50" s="142"/>
      <c r="DO50" s="142"/>
      <c r="DP50" s="142"/>
      <c r="DQ50" s="142"/>
      <c r="DR50" s="142"/>
      <c r="DS50" s="142"/>
      <c r="DT50" s="142"/>
      <c r="DU50" s="142"/>
      <c r="DV50" s="142"/>
      <c r="DW50" s="142"/>
      <c r="DX50" s="142"/>
      <c r="DY50" s="142"/>
      <c r="DZ50" s="142"/>
      <c r="EA50" s="142"/>
      <c r="EB50" s="142"/>
      <c r="EC50" s="142"/>
      <c r="ED50" s="142"/>
      <c r="EE50" s="142"/>
      <c r="EF50" s="142"/>
      <c r="EG50" s="142"/>
      <c r="EH50" s="142"/>
      <c r="EI50" s="142"/>
      <c r="EJ50" s="142"/>
      <c r="EK50" s="142"/>
      <c r="EL50" s="142"/>
      <c r="EM50" s="142"/>
      <c r="EN50" s="142"/>
      <c r="EO50" s="142"/>
      <c r="EP50" s="142"/>
      <c r="EQ50" s="142"/>
      <c r="ER50" s="142"/>
      <c r="ES50" s="142"/>
      <c r="ET50" s="142"/>
      <c r="EU50" s="142"/>
      <c r="EV50" s="142"/>
      <c r="EW50" s="142"/>
      <c r="EX50" s="142"/>
      <c r="EY50" s="142"/>
      <c r="EZ50" s="142"/>
      <c r="FA50" s="142"/>
      <c r="FB50" s="142"/>
      <c r="FC50" s="142"/>
      <c r="FD50" s="142"/>
      <c r="FE50" s="142"/>
      <c r="FF50" s="142"/>
      <c r="FG50" s="142"/>
      <c r="FH50" s="142"/>
      <c r="FI50" s="142"/>
      <c r="FJ50" s="142"/>
      <c r="FK50" s="142"/>
      <c r="FL50" s="142"/>
      <c r="FM50" s="142"/>
      <c r="FN50" s="142"/>
      <c r="FO50" s="142"/>
      <c r="FP50" s="142"/>
      <c r="FQ50" s="142"/>
      <c r="FR50" s="142"/>
      <c r="FS50" s="142"/>
      <c r="FT50" s="142"/>
      <c r="FU50" s="142"/>
      <c r="FV50" s="142"/>
      <c r="FW50" s="142"/>
      <c r="FX50" s="142"/>
      <c r="FY50" s="142"/>
      <c r="FZ50" s="142"/>
      <c r="GA50" s="142"/>
      <c r="GB50" s="142"/>
      <c r="GC50" s="142"/>
      <c r="GD50" s="142"/>
      <c r="GE50" s="142"/>
      <c r="GF50" s="142"/>
      <c r="GG50" s="142"/>
      <c r="GH50" s="142"/>
      <c r="GI50" s="142"/>
      <c r="GJ50" s="142"/>
      <c r="GK50" s="142"/>
      <c r="GL50" s="142"/>
      <c r="GM50" s="142"/>
      <c r="GN50" s="142"/>
      <c r="GO50" s="142"/>
      <c r="GP50" s="142"/>
      <c r="GQ50" s="142"/>
      <c r="GR50" s="142"/>
      <c r="GS50" s="142"/>
      <c r="GT50" s="142"/>
      <c r="GU50" s="142"/>
      <c r="GV50" s="142"/>
      <c r="GW50" s="142"/>
      <c r="GX50" s="142"/>
      <c r="GY50" s="142"/>
      <c r="GZ50" s="142"/>
      <c r="HA50" s="142"/>
      <c r="HB50" s="142"/>
      <c r="HC50" s="142"/>
      <c r="HD50" s="142"/>
      <c r="HE50" s="142"/>
      <c r="HF50" s="142"/>
      <c r="HG50" s="142"/>
      <c r="HH50" s="142"/>
      <c r="HI50" s="142"/>
      <c r="HJ50" s="142"/>
      <c r="HK50" s="142"/>
      <c r="HL50" s="142"/>
      <c r="HM50" s="142"/>
      <c r="HN50" s="142"/>
      <c r="HO50" s="142"/>
      <c r="HP50" s="142"/>
      <c r="HQ50" s="142"/>
      <c r="HR50" s="142"/>
      <c r="HS50" s="142"/>
      <c r="HT50" s="142"/>
      <c r="HU50" s="142"/>
      <c r="HV50" s="142"/>
      <c r="HW50" s="142"/>
      <c r="HX50" s="142"/>
      <c r="HY50" s="142"/>
      <c r="HZ50" s="142"/>
      <c r="IA50" s="142"/>
      <c r="IB50" s="142"/>
      <c r="IC50" s="142"/>
      <c r="ID50" s="142"/>
      <c r="IE50" s="142"/>
      <c r="IF50" s="142"/>
      <c r="IG50" s="142"/>
      <c r="IH50" s="142"/>
      <c r="II50" s="142"/>
      <c r="IJ50" s="142"/>
      <c r="IK50" s="142"/>
      <c r="IL50" s="142"/>
    </row>
    <row r="51" s="156" customFormat="1" ht="20.1" customHeight="1" spans="1:246">
      <c r="A51" s="142"/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142"/>
      <c r="AV51" s="142"/>
      <c r="AW51" s="142"/>
      <c r="AX51" s="142"/>
      <c r="AY51" s="142"/>
      <c r="AZ51" s="142"/>
      <c r="BA51" s="142"/>
      <c r="BB51" s="142"/>
      <c r="BC51" s="142"/>
      <c r="BD51" s="142"/>
      <c r="BE51" s="142"/>
      <c r="BF51" s="142"/>
      <c r="BG51" s="142"/>
      <c r="BH51" s="142"/>
      <c r="BI51" s="142"/>
      <c r="BJ51" s="142"/>
      <c r="BK51" s="142"/>
      <c r="BL51" s="142"/>
      <c r="BM51" s="142"/>
      <c r="BN51" s="142"/>
      <c r="BO51" s="142"/>
      <c r="BP51" s="142"/>
      <c r="BQ51" s="142"/>
      <c r="BR51" s="142"/>
      <c r="BS51" s="142"/>
      <c r="BT51" s="142"/>
      <c r="BU51" s="142"/>
      <c r="BV51" s="142"/>
      <c r="BW51" s="142"/>
      <c r="BX51" s="142"/>
      <c r="BY51" s="142"/>
      <c r="BZ51" s="142"/>
      <c r="CA51" s="142"/>
      <c r="CB51" s="142"/>
      <c r="CC51" s="142"/>
      <c r="CD51" s="142"/>
      <c r="CE51" s="142"/>
      <c r="CF51" s="142"/>
      <c r="CG51" s="142"/>
      <c r="CH51" s="142"/>
      <c r="CI51" s="142"/>
      <c r="CJ51" s="142"/>
      <c r="CK51" s="142"/>
      <c r="CL51" s="142"/>
      <c r="CM51" s="142"/>
      <c r="CN51" s="142"/>
      <c r="CO51" s="142"/>
      <c r="CP51" s="142"/>
      <c r="CQ51" s="142"/>
      <c r="CR51" s="142"/>
      <c r="CS51" s="142"/>
      <c r="CT51" s="142"/>
      <c r="CU51" s="142"/>
      <c r="CV51" s="142"/>
      <c r="CW51" s="142"/>
      <c r="CX51" s="142"/>
      <c r="CY51" s="142"/>
      <c r="CZ51" s="142"/>
      <c r="DA51" s="142"/>
      <c r="DB51" s="142"/>
      <c r="DC51" s="142"/>
      <c r="DD51" s="142"/>
      <c r="DE51" s="142"/>
      <c r="DF51" s="142"/>
      <c r="DG51" s="142"/>
      <c r="DH51" s="142"/>
      <c r="DI51" s="142"/>
      <c r="DJ51" s="142"/>
      <c r="DK51" s="142"/>
      <c r="DL51" s="142"/>
      <c r="DM51" s="142"/>
      <c r="DN51" s="142"/>
      <c r="DO51" s="142"/>
      <c r="DP51" s="142"/>
      <c r="DQ51" s="142"/>
      <c r="DR51" s="142"/>
      <c r="DS51" s="142"/>
      <c r="DT51" s="142"/>
      <c r="DU51" s="142"/>
      <c r="DV51" s="142"/>
      <c r="DW51" s="142"/>
      <c r="DX51" s="142"/>
      <c r="DY51" s="142"/>
      <c r="DZ51" s="142"/>
      <c r="EA51" s="142"/>
      <c r="EB51" s="142"/>
      <c r="EC51" s="142"/>
      <c r="ED51" s="142"/>
      <c r="EE51" s="142"/>
      <c r="EF51" s="142"/>
      <c r="EG51" s="142"/>
      <c r="EH51" s="142"/>
      <c r="EI51" s="142"/>
      <c r="EJ51" s="142"/>
      <c r="EK51" s="142"/>
      <c r="EL51" s="142"/>
      <c r="EM51" s="142"/>
      <c r="EN51" s="142"/>
      <c r="EO51" s="142"/>
      <c r="EP51" s="142"/>
      <c r="EQ51" s="142"/>
      <c r="ER51" s="142"/>
      <c r="ES51" s="142"/>
      <c r="ET51" s="142"/>
      <c r="EU51" s="142"/>
      <c r="EV51" s="142"/>
      <c r="EW51" s="142"/>
      <c r="EX51" s="142"/>
      <c r="EY51" s="142"/>
      <c r="EZ51" s="142"/>
      <c r="FA51" s="142"/>
      <c r="FB51" s="142"/>
      <c r="FC51" s="142"/>
      <c r="FD51" s="142"/>
      <c r="FE51" s="142"/>
      <c r="FF51" s="142"/>
      <c r="FG51" s="142"/>
      <c r="FH51" s="142"/>
      <c r="FI51" s="142"/>
      <c r="FJ51" s="142"/>
      <c r="FK51" s="142"/>
      <c r="FL51" s="142"/>
      <c r="FM51" s="142"/>
      <c r="FN51" s="142"/>
      <c r="FO51" s="142"/>
      <c r="FP51" s="142"/>
      <c r="FQ51" s="142"/>
      <c r="FR51" s="142"/>
      <c r="FS51" s="142"/>
      <c r="FT51" s="142"/>
      <c r="FU51" s="142"/>
      <c r="FV51" s="142"/>
      <c r="FW51" s="142"/>
      <c r="FX51" s="142"/>
      <c r="FY51" s="142"/>
      <c r="FZ51" s="142"/>
      <c r="GA51" s="142"/>
      <c r="GB51" s="142"/>
      <c r="GC51" s="142"/>
      <c r="GD51" s="142"/>
      <c r="GE51" s="142"/>
      <c r="GF51" s="142"/>
      <c r="GG51" s="142"/>
      <c r="GH51" s="142"/>
      <c r="GI51" s="142"/>
      <c r="GJ51" s="142"/>
      <c r="GK51" s="142"/>
      <c r="GL51" s="142"/>
      <c r="GM51" s="142"/>
      <c r="GN51" s="142"/>
      <c r="GO51" s="142"/>
      <c r="GP51" s="142"/>
      <c r="GQ51" s="142"/>
      <c r="GR51" s="142"/>
      <c r="GS51" s="142"/>
      <c r="GT51" s="142"/>
      <c r="GU51" s="142"/>
      <c r="GV51" s="142"/>
      <c r="GW51" s="142"/>
      <c r="GX51" s="142"/>
      <c r="GY51" s="142"/>
      <c r="GZ51" s="142"/>
      <c r="HA51" s="142"/>
      <c r="HB51" s="142"/>
      <c r="HC51" s="142"/>
      <c r="HD51" s="142"/>
      <c r="HE51" s="142"/>
      <c r="HF51" s="142"/>
      <c r="HG51" s="142"/>
      <c r="HH51" s="142"/>
      <c r="HI51" s="142"/>
      <c r="HJ51" s="142"/>
      <c r="HK51" s="142"/>
      <c r="HL51" s="142"/>
      <c r="HM51" s="142"/>
      <c r="HN51" s="142"/>
      <c r="HO51" s="142"/>
      <c r="HP51" s="142"/>
      <c r="HQ51" s="142"/>
      <c r="HR51" s="142"/>
      <c r="HS51" s="142"/>
      <c r="HT51" s="142"/>
      <c r="HU51" s="142"/>
      <c r="HV51" s="142"/>
      <c r="HW51" s="142"/>
      <c r="HX51" s="142"/>
      <c r="HY51" s="142"/>
      <c r="HZ51" s="142"/>
      <c r="IA51" s="142"/>
      <c r="IB51" s="142"/>
      <c r="IC51" s="142"/>
      <c r="ID51" s="142"/>
      <c r="IE51" s="142"/>
      <c r="IF51" s="142"/>
      <c r="IG51" s="142"/>
      <c r="IH51" s="142"/>
      <c r="II51" s="142"/>
      <c r="IJ51" s="142"/>
      <c r="IK51" s="142"/>
      <c r="IL51" s="142"/>
    </row>
    <row r="52" s="156" customFormat="1" ht="20.1" customHeight="1" spans="1:246">
      <c r="A52" s="142"/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/>
      <c r="BA52" s="142"/>
      <c r="BB52" s="142"/>
      <c r="BC52" s="142"/>
      <c r="BD52" s="142"/>
      <c r="BE52" s="142"/>
      <c r="BF52" s="142"/>
      <c r="BG52" s="142"/>
      <c r="BH52" s="142"/>
      <c r="BI52" s="142"/>
      <c r="BJ52" s="142"/>
      <c r="BK52" s="142"/>
      <c r="BL52" s="142"/>
      <c r="BM52" s="142"/>
      <c r="BN52" s="142"/>
      <c r="BO52" s="142"/>
      <c r="BP52" s="142"/>
      <c r="BQ52" s="142"/>
      <c r="BR52" s="142"/>
      <c r="BS52" s="142"/>
      <c r="BT52" s="142"/>
      <c r="BU52" s="142"/>
      <c r="BV52" s="142"/>
      <c r="BW52" s="142"/>
      <c r="BX52" s="142"/>
      <c r="BY52" s="142"/>
      <c r="BZ52" s="142"/>
      <c r="CA52" s="142"/>
      <c r="CB52" s="142"/>
      <c r="CC52" s="142"/>
      <c r="CD52" s="142"/>
      <c r="CE52" s="142"/>
      <c r="CF52" s="142"/>
      <c r="CG52" s="142"/>
      <c r="CH52" s="142"/>
      <c r="CI52" s="142"/>
      <c r="CJ52" s="142"/>
      <c r="CK52" s="142"/>
      <c r="CL52" s="142"/>
      <c r="CM52" s="142"/>
      <c r="CN52" s="142"/>
      <c r="CO52" s="142"/>
      <c r="CP52" s="142"/>
      <c r="CQ52" s="142"/>
      <c r="CR52" s="142"/>
      <c r="CS52" s="142"/>
      <c r="CT52" s="142"/>
      <c r="CU52" s="142"/>
      <c r="CV52" s="142"/>
      <c r="CW52" s="142"/>
      <c r="CX52" s="142"/>
      <c r="CY52" s="142"/>
      <c r="CZ52" s="142"/>
      <c r="DA52" s="142"/>
      <c r="DB52" s="142"/>
      <c r="DC52" s="142"/>
      <c r="DD52" s="142"/>
      <c r="DE52" s="142"/>
      <c r="DF52" s="142"/>
      <c r="DG52" s="142"/>
      <c r="DH52" s="142"/>
      <c r="DI52" s="142"/>
      <c r="DJ52" s="142"/>
      <c r="DK52" s="142"/>
      <c r="DL52" s="142"/>
      <c r="DM52" s="142"/>
      <c r="DN52" s="142"/>
      <c r="DO52" s="142"/>
      <c r="DP52" s="142"/>
      <c r="DQ52" s="142"/>
      <c r="DR52" s="142"/>
      <c r="DS52" s="142"/>
      <c r="DT52" s="142"/>
      <c r="DU52" s="142"/>
      <c r="DV52" s="142"/>
      <c r="DW52" s="142"/>
      <c r="DX52" s="142"/>
      <c r="DY52" s="142"/>
      <c r="DZ52" s="142"/>
      <c r="EA52" s="142"/>
      <c r="EB52" s="142"/>
      <c r="EC52" s="142"/>
      <c r="ED52" s="142"/>
      <c r="EE52" s="142"/>
      <c r="EF52" s="142"/>
      <c r="EG52" s="142"/>
      <c r="EH52" s="142"/>
      <c r="EI52" s="142"/>
      <c r="EJ52" s="142"/>
      <c r="EK52" s="142"/>
      <c r="EL52" s="142"/>
      <c r="EM52" s="142"/>
      <c r="EN52" s="142"/>
      <c r="EO52" s="142"/>
      <c r="EP52" s="142"/>
      <c r="EQ52" s="142"/>
      <c r="ER52" s="142"/>
      <c r="ES52" s="142"/>
      <c r="ET52" s="142"/>
      <c r="EU52" s="142"/>
      <c r="EV52" s="142"/>
      <c r="EW52" s="142"/>
      <c r="EX52" s="142"/>
      <c r="EY52" s="142"/>
      <c r="EZ52" s="142"/>
      <c r="FA52" s="142"/>
      <c r="FB52" s="142"/>
      <c r="FC52" s="142"/>
      <c r="FD52" s="142"/>
      <c r="FE52" s="142"/>
      <c r="FF52" s="142"/>
      <c r="FG52" s="142"/>
      <c r="FH52" s="142"/>
      <c r="FI52" s="142"/>
      <c r="FJ52" s="142"/>
      <c r="FK52" s="142"/>
      <c r="FL52" s="142"/>
      <c r="FM52" s="142"/>
      <c r="FN52" s="142"/>
      <c r="FO52" s="142"/>
      <c r="FP52" s="142"/>
      <c r="FQ52" s="142"/>
      <c r="FR52" s="142"/>
      <c r="FS52" s="142"/>
      <c r="FT52" s="142"/>
      <c r="FU52" s="142"/>
      <c r="FV52" s="142"/>
      <c r="FW52" s="142"/>
      <c r="FX52" s="142"/>
      <c r="FY52" s="142"/>
      <c r="FZ52" s="142"/>
      <c r="GA52" s="142"/>
      <c r="GB52" s="142"/>
      <c r="GC52" s="142"/>
      <c r="GD52" s="142"/>
      <c r="GE52" s="142"/>
      <c r="GF52" s="142"/>
      <c r="GG52" s="142"/>
      <c r="GH52" s="142"/>
      <c r="GI52" s="142"/>
      <c r="GJ52" s="142"/>
      <c r="GK52" s="142"/>
      <c r="GL52" s="142"/>
      <c r="GM52" s="142"/>
      <c r="GN52" s="142"/>
      <c r="GO52" s="142"/>
      <c r="GP52" s="142"/>
      <c r="GQ52" s="142"/>
      <c r="GR52" s="142"/>
      <c r="GS52" s="142"/>
      <c r="GT52" s="142"/>
      <c r="GU52" s="142"/>
      <c r="GV52" s="142"/>
      <c r="GW52" s="142"/>
      <c r="GX52" s="142"/>
      <c r="GY52" s="142"/>
      <c r="GZ52" s="142"/>
      <c r="HA52" s="142"/>
      <c r="HB52" s="142"/>
      <c r="HC52" s="142"/>
      <c r="HD52" s="142"/>
      <c r="HE52" s="142"/>
      <c r="HF52" s="142"/>
      <c r="HG52" s="142"/>
      <c r="HH52" s="142"/>
      <c r="HI52" s="142"/>
      <c r="HJ52" s="142"/>
      <c r="HK52" s="142"/>
      <c r="HL52" s="142"/>
      <c r="HM52" s="142"/>
      <c r="HN52" s="142"/>
      <c r="HO52" s="142"/>
      <c r="HP52" s="142"/>
      <c r="HQ52" s="142"/>
      <c r="HR52" s="142"/>
      <c r="HS52" s="142"/>
      <c r="HT52" s="142"/>
      <c r="HU52" s="142"/>
      <c r="HV52" s="142"/>
      <c r="HW52" s="142"/>
      <c r="HX52" s="142"/>
      <c r="HY52" s="142"/>
      <c r="HZ52" s="142"/>
      <c r="IA52" s="142"/>
      <c r="IB52" s="142"/>
      <c r="IC52" s="142"/>
      <c r="ID52" s="142"/>
      <c r="IE52" s="142"/>
      <c r="IF52" s="142"/>
      <c r="IG52" s="142"/>
      <c r="IH52" s="142"/>
      <c r="II52" s="142"/>
      <c r="IJ52" s="142"/>
      <c r="IK52" s="142"/>
      <c r="IL52" s="142"/>
    </row>
    <row r="53" s="156" customFormat="1" ht="20.1" customHeight="1" spans="1:246">
      <c r="A53" s="142"/>
      <c r="B53" s="142"/>
      <c r="C53" s="142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  <c r="AM53" s="142"/>
      <c r="AN53" s="142"/>
      <c r="AO53" s="142"/>
      <c r="AP53" s="142"/>
      <c r="AQ53" s="142"/>
      <c r="AR53" s="142"/>
      <c r="AS53" s="142"/>
      <c r="AT53" s="142"/>
      <c r="AU53" s="142"/>
      <c r="AV53" s="142"/>
      <c r="AW53" s="142"/>
      <c r="AX53" s="142"/>
      <c r="AY53" s="142"/>
      <c r="AZ53" s="142"/>
      <c r="BA53" s="142"/>
      <c r="BB53" s="142"/>
      <c r="BC53" s="142"/>
      <c r="BD53" s="142"/>
      <c r="BE53" s="142"/>
      <c r="BF53" s="142"/>
      <c r="BG53" s="142"/>
      <c r="BH53" s="142"/>
      <c r="BI53" s="142"/>
      <c r="BJ53" s="142"/>
      <c r="BK53" s="142"/>
      <c r="BL53" s="142"/>
      <c r="BM53" s="142"/>
      <c r="BN53" s="142"/>
      <c r="BO53" s="142"/>
      <c r="BP53" s="142"/>
      <c r="BQ53" s="142"/>
      <c r="BR53" s="142"/>
      <c r="BS53" s="142"/>
      <c r="BT53" s="142"/>
      <c r="BU53" s="142"/>
      <c r="BV53" s="142"/>
      <c r="BW53" s="142"/>
      <c r="BX53" s="142"/>
      <c r="BY53" s="142"/>
      <c r="BZ53" s="142"/>
      <c r="CA53" s="142"/>
      <c r="CB53" s="142"/>
      <c r="CC53" s="142"/>
      <c r="CD53" s="142"/>
      <c r="CE53" s="142"/>
      <c r="CF53" s="142"/>
      <c r="CG53" s="142"/>
      <c r="CH53" s="142"/>
      <c r="CI53" s="142"/>
      <c r="CJ53" s="142"/>
      <c r="CK53" s="142"/>
      <c r="CL53" s="142"/>
      <c r="CM53" s="142"/>
      <c r="CN53" s="142"/>
      <c r="CO53" s="142"/>
      <c r="CP53" s="142"/>
      <c r="CQ53" s="142"/>
      <c r="CR53" s="142"/>
      <c r="CS53" s="142"/>
      <c r="CT53" s="142"/>
      <c r="CU53" s="142"/>
      <c r="CV53" s="142"/>
      <c r="CW53" s="142"/>
      <c r="CX53" s="142"/>
      <c r="CY53" s="142"/>
      <c r="CZ53" s="142"/>
      <c r="DA53" s="142"/>
      <c r="DB53" s="142"/>
      <c r="DC53" s="142"/>
      <c r="DD53" s="142"/>
      <c r="DE53" s="142"/>
      <c r="DF53" s="142"/>
      <c r="DG53" s="142"/>
      <c r="DH53" s="142"/>
      <c r="DI53" s="142"/>
      <c r="DJ53" s="142"/>
      <c r="DK53" s="142"/>
      <c r="DL53" s="142"/>
      <c r="DM53" s="142"/>
      <c r="DN53" s="142"/>
      <c r="DO53" s="142"/>
      <c r="DP53" s="142"/>
      <c r="DQ53" s="142"/>
      <c r="DR53" s="142"/>
      <c r="DS53" s="142"/>
      <c r="DT53" s="142"/>
      <c r="DU53" s="142"/>
      <c r="DV53" s="142"/>
      <c r="DW53" s="142"/>
      <c r="DX53" s="142"/>
      <c r="DY53" s="142"/>
      <c r="DZ53" s="142"/>
      <c r="EA53" s="142"/>
      <c r="EB53" s="142"/>
      <c r="EC53" s="142"/>
      <c r="ED53" s="142"/>
      <c r="EE53" s="142"/>
      <c r="EF53" s="142"/>
      <c r="EG53" s="142"/>
      <c r="EH53" s="142"/>
      <c r="EI53" s="142"/>
      <c r="EJ53" s="142"/>
      <c r="EK53" s="142"/>
      <c r="EL53" s="142"/>
      <c r="EM53" s="142"/>
      <c r="EN53" s="142"/>
      <c r="EO53" s="142"/>
      <c r="EP53" s="142"/>
      <c r="EQ53" s="142"/>
      <c r="ER53" s="142"/>
      <c r="ES53" s="142"/>
      <c r="ET53" s="142"/>
      <c r="EU53" s="142"/>
      <c r="EV53" s="142"/>
      <c r="EW53" s="142"/>
      <c r="EX53" s="142"/>
      <c r="EY53" s="142"/>
      <c r="EZ53" s="142"/>
      <c r="FA53" s="142"/>
      <c r="FB53" s="142"/>
      <c r="FC53" s="142"/>
      <c r="FD53" s="142"/>
      <c r="FE53" s="142"/>
      <c r="FF53" s="142"/>
      <c r="FG53" s="142"/>
      <c r="FH53" s="142"/>
      <c r="FI53" s="142"/>
      <c r="FJ53" s="142"/>
      <c r="FK53" s="142"/>
      <c r="FL53" s="142"/>
      <c r="FM53" s="142"/>
      <c r="FN53" s="142"/>
      <c r="FO53" s="142"/>
      <c r="FP53" s="142"/>
      <c r="FQ53" s="142"/>
      <c r="FR53" s="142"/>
      <c r="FS53" s="142"/>
      <c r="FT53" s="142"/>
      <c r="FU53" s="142"/>
      <c r="FV53" s="142"/>
      <c r="FW53" s="142"/>
      <c r="FX53" s="142"/>
      <c r="FY53" s="142"/>
      <c r="FZ53" s="142"/>
      <c r="GA53" s="142"/>
      <c r="GB53" s="142"/>
      <c r="GC53" s="142"/>
      <c r="GD53" s="142"/>
      <c r="GE53" s="142"/>
      <c r="GF53" s="142"/>
      <c r="GG53" s="142"/>
      <c r="GH53" s="142"/>
      <c r="GI53" s="142"/>
      <c r="GJ53" s="142"/>
      <c r="GK53" s="142"/>
      <c r="GL53" s="142"/>
      <c r="GM53" s="142"/>
      <c r="GN53" s="142"/>
      <c r="GO53" s="142"/>
      <c r="GP53" s="142"/>
      <c r="GQ53" s="142"/>
      <c r="GR53" s="142"/>
      <c r="GS53" s="142"/>
      <c r="GT53" s="142"/>
      <c r="GU53" s="142"/>
      <c r="GV53" s="142"/>
      <c r="GW53" s="142"/>
      <c r="GX53" s="142"/>
      <c r="GY53" s="142"/>
      <c r="GZ53" s="142"/>
      <c r="HA53" s="142"/>
      <c r="HB53" s="142"/>
      <c r="HC53" s="142"/>
      <c r="HD53" s="142"/>
      <c r="HE53" s="142"/>
      <c r="HF53" s="142"/>
      <c r="HG53" s="142"/>
      <c r="HH53" s="142"/>
      <c r="HI53" s="142"/>
      <c r="HJ53" s="142"/>
      <c r="HK53" s="142"/>
      <c r="HL53" s="142"/>
      <c r="HM53" s="142"/>
      <c r="HN53" s="142"/>
      <c r="HO53" s="142"/>
      <c r="HP53" s="142"/>
      <c r="HQ53" s="142"/>
      <c r="HR53" s="142"/>
      <c r="HS53" s="142"/>
      <c r="HT53" s="142"/>
      <c r="HU53" s="142"/>
      <c r="HV53" s="142"/>
      <c r="HW53" s="142"/>
      <c r="HX53" s="142"/>
      <c r="HY53" s="142"/>
      <c r="HZ53" s="142"/>
      <c r="IA53" s="142"/>
      <c r="IB53" s="142"/>
      <c r="IC53" s="142"/>
      <c r="ID53" s="142"/>
      <c r="IE53" s="142"/>
      <c r="IF53" s="142"/>
      <c r="IG53" s="142"/>
      <c r="IH53" s="142"/>
      <c r="II53" s="142"/>
      <c r="IJ53" s="142"/>
      <c r="IK53" s="142"/>
      <c r="IL53" s="142"/>
    </row>
    <row r="54" s="156" customFormat="1" ht="20.1" customHeight="1" spans="1:246">
      <c r="A54" s="142"/>
      <c r="B54" s="142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42"/>
      <c r="AT54" s="142"/>
      <c r="AU54" s="142"/>
      <c r="AV54" s="142"/>
      <c r="AW54" s="142"/>
      <c r="AX54" s="142"/>
      <c r="AY54" s="142"/>
      <c r="AZ54" s="142"/>
      <c r="BA54" s="142"/>
      <c r="BB54" s="142"/>
      <c r="BC54" s="142"/>
      <c r="BD54" s="142"/>
      <c r="BE54" s="142"/>
      <c r="BF54" s="142"/>
      <c r="BG54" s="142"/>
      <c r="BH54" s="142"/>
      <c r="BI54" s="142"/>
      <c r="BJ54" s="142"/>
      <c r="BK54" s="142"/>
      <c r="BL54" s="142"/>
      <c r="BM54" s="142"/>
      <c r="BN54" s="142"/>
      <c r="BO54" s="142"/>
      <c r="BP54" s="142"/>
      <c r="BQ54" s="142"/>
      <c r="BR54" s="142"/>
      <c r="BS54" s="142"/>
      <c r="BT54" s="142"/>
      <c r="BU54" s="142"/>
      <c r="BV54" s="142"/>
      <c r="BW54" s="142"/>
      <c r="BX54" s="142"/>
      <c r="BY54" s="142"/>
      <c r="BZ54" s="142"/>
      <c r="CA54" s="142"/>
      <c r="CB54" s="142"/>
      <c r="CC54" s="142"/>
      <c r="CD54" s="142"/>
      <c r="CE54" s="142"/>
      <c r="CF54" s="142"/>
      <c r="CG54" s="142"/>
      <c r="CH54" s="142"/>
      <c r="CI54" s="142"/>
      <c r="CJ54" s="142"/>
      <c r="CK54" s="142"/>
      <c r="CL54" s="142"/>
      <c r="CM54" s="142"/>
      <c r="CN54" s="142"/>
      <c r="CO54" s="142"/>
      <c r="CP54" s="142"/>
      <c r="CQ54" s="142"/>
      <c r="CR54" s="142"/>
      <c r="CS54" s="142"/>
      <c r="CT54" s="142"/>
      <c r="CU54" s="142"/>
      <c r="CV54" s="142"/>
      <c r="CW54" s="142"/>
      <c r="CX54" s="142"/>
      <c r="CY54" s="142"/>
      <c r="CZ54" s="142"/>
      <c r="DA54" s="142"/>
      <c r="DB54" s="142"/>
      <c r="DC54" s="142"/>
      <c r="DD54" s="142"/>
      <c r="DE54" s="142"/>
      <c r="DF54" s="142"/>
      <c r="DG54" s="142"/>
      <c r="DH54" s="142"/>
      <c r="DI54" s="142"/>
      <c r="DJ54" s="142"/>
      <c r="DK54" s="142"/>
      <c r="DL54" s="142"/>
      <c r="DM54" s="142"/>
      <c r="DN54" s="142"/>
      <c r="DO54" s="142"/>
      <c r="DP54" s="142"/>
      <c r="DQ54" s="142"/>
      <c r="DR54" s="142"/>
      <c r="DS54" s="142"/>
      <c r="DT54" s="142"/>
      <c r="DU54" s="142"/>
      <c r="DV54" s="142"/>
      <c r="DW54" s="142"/>
      <c r="DX54" s="142"/>
      <c r="DY54" s="142"/>
      <c r="DZ54" s="142"/>
      <c r="EA54" s="142"/>
      <c r="EB54" s="142"/>
      <c r="EC54" s="142"/>
      <c r="ED54" s="142"/>
      <c r="EE54" s="142"/>
      <c r="EF54" s="142"/>
      <c r="EG54" s="142"/>
      <c r="EH54" s="142"/>
      <c r="EI54" s="142"/>
      <c r="EJ54" s="142"/>
      <c r="EK54" s="142"/>
      <c r="EL54" s="142"/>
      <c r="EM54" s="142"/>
      <c r="EN54" s="142"/>
      <c r="EO54" s="142"/>
      <c r="EP54" s="142"/>
      <c r="EQ54" s="142"/>
      <c r="ER54" s="142"/>
      <c r="ES54" s="142"/>
      <c r="ET54" s="142"/>
      <c r="EU54" s="142"/>
      <c r="EV54" s="142"/>
      <c r="EW54" s="142"/>
      <c r="EX54" s="142"/>
      <c r="EY54" s="142"/>
      <c r="EZ54" s="142"/>
      <c r="FA54" s="142"/>
      <c r="FB54" s="142"/>
      <c r="FC54" s="142"/>
      <c r="FD54" s="142"/>
      <c r="FE54" s="142"/>
      <c r="FF54" s="142"/>
      <c r="FG54" s="142"/>
      <c r="FH54" s="142"/>
      <c r="FI54" s="142"/>
      <c r="FJ54" s="142"/>
      <c r="FK54" s="142"/>
      <c r="FL54" s="142"/>
      <c r="FM54" s="142"/>
      <c r="FN54" s="142"/>
      <c r="FO54" s="142"/>
      <c r="FP54" s="142"/>
      <c r="FQ54" s="142"/>
      <c r="FR54" s="142"/>
      <c r="FS54" s="142"/>
      <c r="FT54" s="142"/>
      <c r="FU54" s="142"/>
      <c r="FV54" s="142"/>
      <c r="FW54" s="142"/>
      <c r="FX54" s="142"/>
      <c r="FY54" s="142"/>
      <c r="FZ54" s="142"/>
      <c r="GA54" s="142"/>
      <c r="GB54" s="142"/>
      <c r="GC54" s="142"/>
      <c r="GD54" s="142"/>
      <c r="GE54" s="142"/>
      <c r="GF54" s="142"/>
      <c r="GG54" s="142"/>
      <c r="GH54" s="142"/>
      <c r="GI54" s="142"/>
      <c r="GJ54" s="142"/>
      <c r="GK54" s="142"/>
      <c r="GL54" s="142"/>
      <c r="GM54" s="142"/>
      <c r="GN54" s="142"/>
      <c r="GO54" s="142"/>
      <c r="GP54" s="142"/>
      <c r="GQ54" s="142"/>
      <c r="GR54" s="142"/>
      <c r="GS54" s="142"/>
      <c r="GT54" s="142"/>
      <c r="GU54" s="142"/>
      <c r="GV54" s="142"/>
      <c r="GW54" s="142"/>
      <c r="GX54" s="142"/>
      <c r="GY54" s="142"/>
      <c r="GZ54" s="142"/>
      <c r="HA54" s="142"/>
      <c r="HB54" s="142"/>
      <c r="HC54" s="142"/>
      <c r="HD54" s="142"/>
      <c r="HE54" s="142"/>
      <c r="HF54" s="142"/>
      <c r="HG54" s="142"/>
      <c r="HH54" s="142"/>
      <c r="HI54" s="142"/>
      <c r="HJ54" s="142"/>
      <c r="HK54" s="142"/>
      <c r="HL54" s="142"/>
      <c r="HM54" s="142"/>
      <c r="HN54" s="142"/>
      <c r="HO54" s="142"/>
      <c r="HP54" s="142"/>
      <c r="HQ54" s="142"/>
      <c r="HR54" s="142"/>
      <c r="HS54" s="142"/>
      <c r="HT54" s="142"/>
      <c r="HU54" s="142"/>
      <c r="HV54" s="142"/>
      <c r="HW54" s="142"/>
      <c r="HX54" s="142"/>
      <c r="HY54" s="142"/>
      <c r="HZ54" s="142"/>
      <c r="IA54" s="142"/>
      <c r="IB54" s="142"/>
      <c r="IC54" s="142"/>
      <c r="ID54" s="142"/>
      <c r="IE54" s="142"/>
      <c r="IF54" s="142"/>
      <c r="IG54" s="142"/>
      <c r="IH54" s="142"/>
      <c r="II54" s="142"/>
      <c r="IJ54" s="142"/>
      <c r="IK54" s="142"/>
      <c r="IL54" s="142"/>
    </row>
    <row r="55" s="156" customFormat="1" ht="20.1" customHeight="1" spans="1:246">
      <c r="A55" s="142"/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  <c r="AS55" s="142"/>
      <c r="AT55" s="142"/>
      <c r="AU55" s="142"/>
      <c r="AV55" s="142"/>
      <c r="AW55" s="142"/>
      <c r="AX55" s="142"/>
      <c r="AY55" s="142"/>
      <c r="AZ55" s="142"/>
      <c r="BA55" s="142"/>
      <c r="BB55" s="142"/>
      <c r="BC55" s="142"/>
      <c r="BD55" s="142"/>
      <c r="BE55" s="142"/>
      <c r="BF55" s="142"/>
      <c r="BG55" s="142"/>
      <c r="BH55" s="142"/>
      <c r="BI55" s="142"/>
      <c r="BJ55" s="142"/>
      <c r="BK55" s="142"/>
      <c r="BL55" s="142"/>
      <c r="BM55" s="142"/>
      <c r="BN55" s="142"/>
      <c r="BO55" s="142"/>
      <c r="BP55" s="142"/>
      <c r="BQ55" s="142"/>
      <c r="BR55" s="142"/>
      <c r="BS55" s="142"/>
      <c r="BT55" s="142"/>
      <c r="BU55" s="142"/>
      <c r="BV55" s="142"/>
      <c r="BW55" s="142"/>
      <c r="BX55" s="142"/>
      <c r="BY55" s="142"/>
      <c r="BZ55" s="142"/>
      <c r="CA55" s="142"/>
      <c r="CB55" s="142"/>
      <c r="CC55" s="142"/>
      <c r="CD55" s="142"/>
      <c r="CE55" s="142"/>
      <c r="CF55" s="142"/>
      <c r="CG55" s="142"/>
      <c r="CH55" s="142"/>
      <c r="CI55" s="142"/>
      <c r="CJ55" s="142"/>
      <c r="CK55" s="142"/>
      <c r="CL55" s="142"/>
      <c r="CM55" s="142"/>
      <c r="CN55" s="142"/>
      <c r="CO55" s="142"/>
      <c r="CP55" s="142"/>
      <c r="CQ55" s="142"/>
      <c r="CR55" s="142"/>
      <c r="CS55" s="142"/>
      <c r="CT55" s="142"/>
      <c r="CU55" s="142"/>
      <c r="CV55" s="142"/>
      <c r="CW55" s="142"/>
      <c r="CX55" s="142"/>
      <c r="CY55" s="142"/>
      <c r="CZ55" s="142"/>
      <c r="DA55" s="142"/>
      <c r="DB55" s="142"/>
      <c r="DC55" s="142"/>
      <c r="DD55" s="142"/>
      <c r="DE55" s="142"/>
      <c r="DF55" s="142"/>
      <c r="DG55" s="142"/>
      <c r="DH55" s="142"/>
      <c r="DI55" s="142"/>
      <c r="DJ55" s="142"/>
      <c r="DK55" s="142"/>
      <c r="DL55" s="142"/>
      <c r="DM55" s="142"/>
      <c r="DN55" s="142"/>
      <c r="DO55" s="142"/>
      <c r="DP55" s="142"/>
      <c r="DQ55" s="142"/>
      <c r="DR55" s="142"/>
      <c r="DS55" s="142"/>
      <c r="DT55" s="142"/>
      <c r="DU55" s="142"/>
      <c r="DV55" s="142"/>
      <c r="DW55" s="142"/>
      <c r="DX55" s="142"/>
      <c r="DY55" s="142"/>
      <c r="DZ55" s="142"/>
      <c r="EA55" s="142"/>
      <c r="EB55" s="142"/>
      <c r="EC55" s="142"/>
      <c r="ED55" s="142"/>
      <c r="EE55" s="142"/>
      <c r="EF55" s="142"/>
      <c r="EG55" s="142"/>
      <c r="EH55" s="142"/>
      <c r="EI55" s="142"/>
      <c r="EJ55" s="142"/>
      <c r="EK55" s="142"/>
      <c r="EL55" s="142"/>
      <c r="EM55" s="142"/>
      <c r="EN55" s="142"/>
      <c r="EO55" s="142"/>
      <c r="EP55" s="142"/>
      <c r="EQ55" s="142"/>
      <c r="ER55" s="142"/>
      <c r="ES55" s="142"/>
      <c r="ET55" s="142"/>
      <c r="EU55" s="142"/>
      <c r="EV55" s="142"/>
      <c r="EW55" s="142"/>
      <c r="EX55" s="142"/>
      <c r="EY55" s="142"/>
      <c r="EZ55" s="142"/>
      <c r="FA55" s="142"/>
      <c r="FB55" s="142"/>
      <c r="FC55" s="142"/>
      <c r="FD55" s="142"/>
      <c r="FE55" s="142"/>
      <c r="FF55" s="142"/>
      <c r="FG55" s="142"/>
      <c r="FH55" s="142"/>
      <c r="FI55" s="142"/>
      <c r="FJ55" s="142"/>
      <c r="FK55" s="142"/>
      <c r="FL55" s="142"/>
      <c r="FM55" s="142"/>
      <c r="FN55" s="142"/>
      <c r="FO55" s="142"/>
      <c r="FP55" s="142"/>
      <c r="FQ55" s="142"/>
      <c r="FR55" s="142"/>
      <c r="FS55" s="142"/>
      <c r="FT55" s="142"/>
      <c r="FU55" s="142"/>
      <c r="FV55" s="142"/>
      <c r="FW55" s="142"/>
      <c r="FX55" s="142"/>
      <c r="FY55" s="142"/>
      <c r="FZ55" s="142"/>
      <c r="GA55" s="142"/>
      <c r="GB55" s="142"/>
      <c r="GC55" s="142"/>
      <c r="GD55" s="142"/>
      <c r="GE55" s="142"/>
      <c r="GF55" s="142"/>
      <c r="GG55" s="142"/>
      <c r="GH55" s="142"/>
      <c r="GI55" s="142"/>
      <c r="GJ55" s="142"/>
      <c r="GK55" s="142"/>
      <c r="GL55" s="142"/>
      <c r="GM55" s="142"/>
      <c r="GN55" s="142"/>
      <c r="GO55" s="142"/>
      <c r="GP55" s="142"/>
      <c r="GQ55" s="142"/>
      <c r="GR55" s="142"/>
      <c r="GS55" s="142"/>
      <c r="GT55" s="142"/>
      <c r="GU55" s="142"/>
      <c r="GV55" s="142"/>
      <c r="GW55" s="142"/>
      <c r="GX55" s="142"/>
      <c r="GY55" s="142"/>
      <c r="GZ55" s="142"/>
      <c r="HA55" s="142"/>
      <c r="HB55" s="142"/>
      <c r="HC55" s="142"/>
      <c r="HD55" s="142"/>
      <c r="HE55" s="142"/>
      <c r="HF55" s="142"/>
      <c r="HG55" s="142"/>
      <c r="HH55" s="142"/>
      <c r="HI55" s="142"/>
      <c r="HJ55" s="142"/>
      <c r="HK55" s="142"/>
      <c r="HL55" s="142"/>
      <c r="HM55" s="142"/>
      <c r="HN55" s="142"/>
      <c r="HO55" s="142"/>
      <c r="HP55" s="142"/>
      <c r="HQ55" s="142"/>
      <c r="HR55" s="142"/>
      <c r="HS55" s="142"/>
      <c r="HT55" s="142"/>
      <c r="HU55" s="142"/>
      <c r="HV55" s="142"/>
      <c r="HW55" s="142"/>
      <c r="HX55" s="142"/>
      <c r="HY55" s="142"/>
      <c r="HZ55" s="142"/>
      <c r="IA55" s="142"/>
      <c r="IB55" s="142"/>
      <c r="IC55" s="142"/>
      <c r="ID55" s="142"/>
      <c r="IE55" s="142"/>
      <c r="IF55" s="142"/>
      <c r="IG55" s="142"/>
      <c r="IH55" s="142"/>
      <c r="II55" s="142"/>
      <c r="IJ55" s="142"/>
      <c r="IK55" s="142"/>
      <c r="IL55" s="142"/>
    </row>
    <row r="56" s="156" customFormat="1" ht="20.1" customHeight="1" spans="1:246">
      <c r="A56" s="142"/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42"/>
      <c r="AT56" s="142"/>
      <c r="AU56" s="142"/>
      <c r="AV56" s="142"/>
      <c r="AW56" s="142"/>
      <c r="AX56" s="142"/>
      <c r="AY56" s="142"/>
      <c r="AZ56" s="142"/>
      <c r="BA56" s="142"/>
      <c r="BB56" s="142"/>
      <c r="BC56" s="142"/>
      <c r="BD56" s="142"/>
      <c r="BE56" s="142"/>
      <c r="BF56" s="142"/>
      <c r="BG56" s="142"/>
      <c r="BH56" s="142"/>
      <c r="BI56" s="142"/>
      <c r="BJ56" s="142"/>
      <c r="BK56" s="142"/>
      <c r="BL56" s="142"/>
      <c r="BM56" s="142"/>
      <c r="BN56" s="142"/>
      <c r="BO56" s="142"/>
      <c r="BP56" s="142"/>
      <c r="BQ56" s="142"/>
      <c r="BR56" s="142"/>
      <c r="BS56" s="142"/>
      <c r="BT56" s="142"/>
      <c r="BU56" s="142"/>
      <c r="BV56" s="142"/>
      <c r="BW56" s="142"/>
      <c r="BX56" s="142"/>
      <c r="BY56" s="142"/>
      <c r="BZ56" s="142"/>
      <c r="CA56" s="142"/>
      <c r="CB56" s="142"/>
      <c r="CC56" s="142"/>
      <c r="CD56" s="142"/>
      <c r="CE56" s="142"/>
      <c r="CF56" s="142"/>
      <c r="CG56" s="142"/>
      <c r="CH56" s="142"/>
      <c r="CI56" s="142"/>
      <c r="CJ56" s="142"/>
      <c r="CK56" s="142"/>
      <c r="CL56" s="142"/>
      <c r="CM56" s="142"/>
      <c r="CN56" s="142"/>
      <c r="CO56" s="142"/>
      <c r="CP56" s="142"/>
      <c r="CQ56" s="142"/>
      <c r="CR56" s="142"/>
      <c r="CS56" s="142"/>
      <c r="CT56" s="142"/>
      <c r="CU56" s="142"/>
      <c r="CV56" s="142"/>
      <c r="CW56" s="142"/>
      <c r="CX56" s="142"/>
      <c r="CY56" s="142"/>
      <c r="CZ56" s="142"/>
      <c r="DA56" s="142"/>
      <c r="DB56" s="142"/>
      <c r="DC56" s="142"/>
      <c r="DD56" s="142"/>
      <c r="DE56" s="142"/>
      <c r="DF56" s="142"/>
      <c r="DG56" s="142"/>
      <c r="DH56" s="142"/>
      <c r="DI56" s="142"/>
      <c r="DJ56" s="142"/>
      <c r="DK56" s="142"/>
      <c r="DL56" s="142"/>
      <c r="DM56" s="142"/>
      <c r="DN56" s="142"/>
      <c r="DO56" s="142"/>
      <c r="DP56" s="142"/>
      <c r="DQ56" s="142"/>
      <c r="DR56" s="142"/>
      <c r="DS56" s="142"/>
      <c r="DT56" s="142"/>
      <c r="DU56" s="142"/>
      <c r="DV56" s="142"/>
      <c r="DW56" s="142"/>
      <c r="DX56" s="142"/>
      <c r="DY56" s="142"/>
      <c r="DZ56" s="142"/>
      <c r="EA56" s="142"/>
      <c r="EB56" s="142"/>
      <c r="EC56" s="142"/>
      <c r="ED56" s="142"/>
      <c r="EE56" s="142"/>
      <c r="EF56" s="142"/>
      <c r="EG56" s="142"/>
      <c r="EH56" s="142"/>
      <c r="EI56" s="142"/>
      <c r="EJ56" s="142"/>
      <c r="EK56" s="142"/>
      <c r="EL56" s="142"/>
      <c r="EM56" s="142"/>
      <c r="EN56" s="142"/>
      <c r="EO56" s="142"/>
      <c r="EP56" s="142"/>
      <c r="EQ56" s="142"/>
      <c r="ER56" s="142"/>
      <c r="ES56" s="142"/>
      <c r="ET56" s="142"/>
      <c r="EU56" s="142"/>
      <c r="EV56" s="142"/>
      <c r="EW56" s="142"/>
      <c r="EX56" s="142"/>
      <c r="EY56" s="142"/>
      <c r="EZ56" s="142"/>
      <c r="FA56" s="142"/>
      <c r="FB56" s="142"/>
      <c r="FC56" s="142"/>
      <c r="FD56" s="142"/>
      <c r="FE56" s="142"/>
      <c r="FF56" s="142"/>
      <c r="FG56" s="142"/>
      <c r="FH56" s="142"/>
      <c r="FI56" s="142"/>
      <c r="FJ56" s="142"/>
      <c r="FK56" s="142"/>
      <c r="FL56" s="142"/>
      <c r="FM56" s="142"/>
      <c r="FN56" s="142"/>
      <c r="FO56" s="142"/>
      <c r="FP56" s="142"/>
      <c r="FQ56" s="142"/>
      <c r="FR56" s="142"/>
      <c r="FS56" s="142"/>
      <c r="FT56" s="142"/>
      <c r="FU56" s="142"/>
      <c r="FV56" s="142"/>
      <c r="FW56" s="142"/>
      <c r="FX56" s="142"/>
      <c r="FY56" s="142"/>
      <c r="FZ56" s="142"/>
      <c r="GA56" s="142"/>
      <c r="GB56" s="142"/>
      <c r="GC56" s="142"/>
      <c r="GD56" s="142"/>
      <c r="GE56" s="142"/>
      <c r="GF56" s="142"/>
      <c r="GG56" s="142"/>
      <c r="GH56" s="142"/>
      <c r="GI56" s="142"/>
      <c r="GJ56" s="142"/>
      <c r="GK56" s="142"/>
      <c r="GL56" s="142"/>
      <c r="GM56" s="142"/>
      <c r="GN56" s="142"/>
      <c r="GO56" s="142"/>
      <c r="GP56" s="142"/>
      <c r="GQ56" s="142"/>
      <c r="GR56" s="142"/>
      <c r="GS56" s="142"/>
      <c r="GT56" s="142"/>
      <c r="GU56" s="142"/>
      <c r="GV56" s="142"/>
      <c r="GW56" s="142"/>
      <c r="GX56" s="142"/>
      <c r="GY56" s="142"/>
      <c r="GZ56" s="142"/>
      <c r="HA56" s="142"/>
      <c r="HB56" s="142"/>
      <c r="HC56" s="142"/>
      <c r="HD56" s="142"/>
      <c r="HE56" s="142"/>
      <c r="HF56" s="142"/>
      <c r="HG56" s="142"/>
      <c r="HH56" s="142"/>
      <c r="HI56" s="142"/>
      <c r="HJ56" s="142"/>
      <c r="HK56" s="142"/>
      <c r="HL56" s="142"/>
      <c r="HM56" s="142"/>
      <c r="HN56" s="142"/>
      <c r="HO56" s="142"/>
      <c r="HP56" s="142"/>
      <c r="HQ56" s="142"/>
      <c r="HR56" s="142"/>
      <c r="HS56" s="142"/>
      <c r="HT56" s="142"/>
      <c r="HU56" s="142"/>
      <c r="HV56" s="142"/>
      <c r="HW56" s="142"/>
      <c r="HX56" s="142"/>
      <c r="HY56" s="142"/>
      <c r="HZ56" s="142"/>
      <c r="IA56" s="142"/>
      <c r="IB56" s="142"/>
      <c r="IC56" s="142"/>
      <c r="ID56" s="142"/>
      <c r="IE56" s="142"/>
      <c r="IF56" s="142"/>
      <c r="IG56" s="142"/>
      <c r="IH56" s="142"/>
      <c r="II56" s="142"/>
      <c r="IJ56" s="142"/>
      <c r="IK56" s="142"/>
      <c r="IL56" s="142"/>
    </row>
    <row r="57" s="156" customFormat="1" ht="20.1" customHeight="1" spans="1:246">
      <c r="A57" s="142"/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  <c r="BF57" s="142"/>
      <c r="BG57" s="142"/>
      <c r="BH57" s="142"/>
      <c r="BI57" s="142"/>
      <c r="BJ57" s="142"/>
      <c r="BK57" s="142"/>
      <c r="BL57" s="142"/>
      <c r="BM57" s="142"/>
      <c r="BN57" s="142"/>
      <c r="BO57" s="142"/>
      <c r="BP57" s="142"/>
      <c r="BQ57" s="142"/>
      <c r="BR57" s="142"/>
      <c r="BS57" s="142"/>
      <c r="BT57" s="142"/>
      <c r="BU57" s="142"/>
      <c r="BV57" s="142"/>
      <c r="BW57" s="142"/>
      <c r="BX57" s="142"/>
      <c r="BY57" s="142"/>
      <c r="BZ57" s="142"/>
      <c r="CA57" s="142"/>
      <c r="CB57" s="142"/>
      <c r="CC57" s="142"/>
      <c r="CD57" s="142"/>
      <c r="CE57" s="142"/>
      <c r="CF57" s="142"/>
      <c r="CG57" s="142"/>
      <c r="CH57" s="142"/>
      <c r="CI57" s="142"/>
      <c r="CJ57" s="142"/>
      <c r="CK57" s="142"/>
      <c r="CL57" s="142"/>
      <c r="CM57" s="142"/>
      <c r="CN57" s="142"/>
      <c r="CO57" s="142"/>
      <c r="CP57" s="142"/>
      <c r="CQ57" s="142"/>
      <c r="CR57" s="142"/>
      <c r="CS57" s="142"/>
      <c r="CT57" s="142"/>
      <c r="CU57" s="142"/>
      <c r="CV57" s="142"/>
      <c r="CW57" s="142"/>
      <c r="CX57" s="142"/>
      <c r="CY57" s="142"/>
      <c r="CZ57" s="142"/>
      <c r="DA57" s="142"/>
      <c r="DB57" s="142"/>
      <c r="DC57" s="142"/>
      <c r="DD57" s="142"/>
      <c r="DE57" s="142"/>
      <c r="DF57" s="142"/>
      <c r="DG57" s="142"/>
      <c r="DH57" s="142"/>
      <c r="DI57" s="142"/>
      <c r="DJ57" s="142"/>
      <c r="DK57" s="142"/>
      <c r="DL57" s="142"/>
      <c r="DM57" s="142"/>
      <c r="DN57" s="142"/>
      <c r="DO57" s="142"/>
      <c r="DP57" s="142"/>
      <c r="DQ57" s="142"/>
      <c r="DR57" s="142"/>
      <c r="DS57" s="142"/>
      <c r="DT57" s="142"/>
      <c r="DU57" s="142"/>
      <c r="DV57" s="142"/>
      <c r="DW57" s="142"/>
      <c r="DX57" s="142"/>
      <c r="DY57" s="142"/>
      <c r="DZ57" s="142"/>
      <c r="EA57" s="142"/>
      <c r="EB57" s="142"/>
      <c r="EC57" s="142"/>
      <c r="ED57" s="142"/>
      <c r="EE57" s="142"/>
      <c r="EF57" s="142"/>
      <c r="EG57" s="142"/>
      <c r="EH57" s="142"/>
      <c r="EI57" s="142"/>
      <c r="EJ57" s="142"/>
      <c r="EK57" s="142"/>
      <c r="EL57" s="142"/>
      <c r="EM57" s="142"/>
      <c r="EN57" s="142"/>
      <c r="EO57" s="142"/>
      <c r="EP57" s="142"/>
      <c r="EQ57" s="142"/>
      <c r="ER57" s="142"/>
      <c r="ES57" s="142"/>
      <c r="ET57" s="142"/>
      <c r="EU57" s="142"/>
      <c r="EV57" s="142"/>
      <c r="EW57" s="142"/>
      <c r="EX57" s="142"/>
      <c r="EY57" s="142"/>
      <c r="EZ57" s="142"/>
      <c r="FA57" s="142"/>
      <c r="FB57" s="142"/>
      <c r="FC57" s="142"/>
      <c r="FD57" s="142"/>
      <c r="FE57" s="142"/>
      <c r="FF57" s="142"/>
      <c r="FG57" s="142"/>
      <c r="FH57" s="142"/>
      <c r="FI57" s="142"/>
      <c r="FJ57" s="142"/>
      <c r="FK57" s="142"/>
      <c r="FL57" s="142"/>
      <c r="FM57" s="142"/>
      <c r="FN57" s="142"/>
      <c r="FO57" s="142"/>
      <c r="FP57" s="142"/>
      <c r="FQ57" s="142"/>
      <c r="FR57" s="142"/>
      <c r="FS57" s="142"/>
      <c r="FT57" s="142"/>
      <c r="FU57" s="142"/>
      <c r="FV57" s="142"/>
      <c r="FW57" s="142"/>
      <c r="FX57" s="142"/>
      <c r="FY57" s="142"/>
      <c r="FZ57" s="142"/>
      <c r="GA57" s="142"/>
      <c r="GB57" s="142"/>
      <c r="GC57" s="142"/>
      <c r="GD57" s="142"/>
      <c r="GE57" s="142"/>
      <c r="GF57" s="142"/>
      <c r="GG57" s="142"/>
      <c r="GH57" s="142"/>
      <c r="GI57" s="142"/>
      <c r="GJ57" s="142"/>
      <c r="GK57" s="142"/>
      <c r="GL57" s="142"/>
      <c r="GM57" s="142"/>
      <c r="GN57" s="142"/>
      <c r="GO57" s="142"/>
      <c r="GP57" s="142"/>
      <c r="GQ57" s="142"/>
      <c r="GR57" s="142"/>
      <c r="GS57" s="142"/>
      <c r="GT57" s="142"/>
      <c r="GU57" s="142"/>
      <c r="GV57" s="142"/>
      <c r="GW57" s="142"/>
      <c r="GX57" s="142"/>
      <c r="GY57" s="142"/>
      <c r="GZ57" s="142"/>
      <c r="HA57" s="142"/>
      <c r="HB57" s="142"/>
      <c r="HC57" s="142"/>
      <c r="HD57" s="142"/>
      <c r="HE57" s="142"/>
      <c r="HF57" s="142"/>
      <c r="HG57" s="142"/>
      <c r="HH57" s="142"/>
      <c r="HI57" s="142"/>
      <c r="HJ57" s="142"/>
      <c r="HK57" s="142"/>
      <c r="HL57" s="142"/>
      <c r="HM57" s="142"/>
      <c r="HN57" s="142"/>
      <c r="HO57" s="142"/>
      <c r="HP57" s="142"/>
      <c r="HQ57" s="142"/>
      <c r="HR57" s="142"/>
      <c r="HS57" s="142"/>
      <c r="HT57" s="142"/>
      <c r="HU57" s="142"/>
      <c r="HV57" s="142"/>
      <c r="HW57" s="142"/>
      <c r="HX57" s="142"/>
      <c r="HY57" s="142"/>
      <c r="HZ57" s="142"/>
      <c r="IA57" s="142"/>
      <c r="IB57" s="142"/>
      <c r="IC57" s="142"/>
      <c r="ID57" s="142"/>
      <c r="IE57" s="142"/>
      <c r="IF57" s="142"/>
      <c r="IG57" s="142"/>
      <c r="IH57" s="142"/>
      <c r="II57" s="142"/>
      <c r="IJ57" s="142"/>
      <c r="IK57" s="142"/>
      <c r="IL57" s="142"/>
    </row>
    <row r="58" s="156" customFormat="1" ht="20.1" customHeight="1" spans="1:246">
      <c r="A58" s="142"/>
      <c r="B58" s="142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2"/>
      <c r="AK58" s="142"/>
      <c r="AL58" s="142"/>
      <c r="AM58" s="142"/>
      <c r="AN58" s="142"/>
      <c r="AO58" s="142"/>
      <c r="AP58" s="142"/>
      <c r="AQ58" s="142"/>
      <c r="AR58" s="142"/>
      <c r="AS58" s="142"/>
      <c r="AT58" s="142"/>
      <c r="AU58" s="142"/>
      <c r="AV58" s="142"/>
      <c r="AW58" s="142"/>
      <c r="AX58" s="142"/>
      <c r="AY58" s="142"/>
      <c r="AZ58" s="142"/>
      <c r="BA58" s="142"/>
      <c r="BB58" s="142"/>
      <c r="BC58" s="142"/>
      <c r="BD58" s="142"/>
      <c r="BE58" s="142"/>
      <c r="BF58" s="142"/>
      <c r="BG58" s="142"/>
      <c r="BH58" s="142"/>
      <c r="BI58" s="142"/>
      <c r="BJ58" s="142"/>
      <c r="BK58" s="142"/>
      <c r="BL58" s="142"/>
      <c r="BM58" s="142"/>
      <c r="BN58" s="142"/>
      <c r="BO58" s="142"/>
      <c r="BP58" s="142"/>
      <c r="BQ58" s="142"/>
      <c r="BR58" s="142"/>
      <c r="BS58" s="142"/>
      <c r="BT58" s="142"/>
      <c r="BU58" s="142"/>
      <c r="BV58" s="142"/>
      <c r="BW58" s="142"/>
      <c r="BX58" s="142"/>
      <c r="BY58" s="142"/>
      <c r="BZ58" s="142"/>
      <c r="CA58" s="142"/>
      <c r="CB58" s="142"/>
      <c r="CC58" s="142"/>
      <c r="CD58" s="142"/>
      <c r="CE58" s="142"/>
      <c r="CF58" s="142"/>
      <c r="CG58" s="142"/>
      <c r="CH58" s="142"/>
      <c r="CI58" s="142"/>
      <c r="CJ58" s="142"/>
      <c r="CK58" s="142"/>
      <c r="CL58" s="142"/>
      <c r="CM58" s="142"/>
      <c r="CN58" s="142"/>
      <c r="CO58" s="142"/>
      <c r="CP58" s="142"/>
      <c r="CQ58" s="142"/>
      <c r="CR58" s="142"/>
      <c r="CS58" s="142"/>
      <c r="CT58" s="142"/>
      <c r="CU58" s="142"/>
      <c r="CV58" s="142"/>
      <c r="CW58" s="142"/>
      <c r="CX58" s="142"/>
      <c r="CY58" s="142"/>
      <c r="CZ58" s="142"/>
      <c r="DA58" s="142"/>
      <c r="DB58" s="142"/>
      <c r="DC58" s="142"/>
      <c r="DD58" s="142"/>
      <c r="DE58" s="142"/>
      <c r="DF58" s="142"/>
      <c r="DG58" s="142"/>
      <c r="DH58" s="142"/>
      <c r="DI58" s="142"/>
      <c r="DJ58" s="142"/>
      <c r="DK58" s="142"/>
      <c r="DL58" s="142"/>
      <c r="DM58" s="142"/>
      <c r="DN58" s="142"/>
      <c r="DO58" s="142"/>
      <c r="DP58" s="142"/>
      <c r="DQ58" s="142"/>
      <c r="DR58" s="142"/>
      <c r="DS58" s="142"/>
      <c r="DT58" s="142"/>
      <c r="DU58" s="142"/>
      <c r="DV58" s="142"/>
      <c r="DW58" s="142"/>
      <c r="DX58" s="142"/>
      <c r="DY58" s="142"/>
      <c r="DZ58" s="142"/>
      <c r="EA58" s="142"/>
      <c r="EB58" s="142"/>
      <c r="EC58" s="142"/>
      <c r="ED58" s="142"/>
      <c r="EE58" s="142"/>
      <c r="EF58" s="142"/>
      <c r="EG58" s="142"/>
      <c r="EH58" s="142"/>
      <c r="EI58" s="142"/>
      <c r="EJ58" s="142"/>
      <c r="EK58" s="142"/>
      <c r="EL58" s="142"/>
      <c r="EM58" s="142"/>
      <c r="EN58" s="142"/>
      <c r="EO58" s="142"/>
      <c r="EP58" s="142"/>
      <c r="EQ58" s="142"/>
      <c r="ER58" s="142"/>
      <c r="ES58" s="142"/>
      <c r="ET58" s="142"/>
      <c r="EU58" s="142"/>
      <c r="EV58" s="142"/>
      <c r="EW58" s="142"/>
      <c r="EX58" s="142"/>
      <c r="EY58" s="142"/>
      <c r="EZ58" s="142"/>
      <c r="FA58" s="142"/>
      <c r="FB58" s="142"/>
      <c r="FC58" s="142"/>
      <c r="FD58" s="142"/>
      <c r="FE58" s="142"/>
      <c r="FF58" s="142"/>
      <c r="FG58" s="142"/>
      <c r="FH58" s="142"/>
      <c r="FI58" s="142"/>
      <c r="FJ58" s="142"/>
      <c r="FK58" s="142"/>
      <c r="FL58" s="142"/>
      <c r="FM58" s="142"/>
      <c r="FN58" s="142"/>
      <c r="FO58" s="142"/>
      <c r="FP58" s="142"/>
      <c r="FQ58" s="142"/>
      <c r="FR58" s="142"/>
      <c r="FS58" s="142"/>
      <c r="FT58" s="142"/>
      <c r="FU58" s="142"/>
      <c r="FV58" s="142"/>
      <c r="FW58" s="142"/>
      <c r="FX58" s="142"/>
      <c r="FY58" s="142"/>
      <c r="FZ58" s="142"/>
      <c r="GA58" s="142"/>
      <c r="GB58" s="142"/>
      <c r="GC58" s="142"/>
      <c r="GD58" s="142"/>
      <c r="GE58" s="142"/>
      <c r="GF58" s="142"/>
      <c r="GG58" s="142"/>
      <c r="GH58" s="142"/>
      <c r="GI58" s="142"/>
      <c r="GJ58" s="142"/>
      <c r="GK58" s="142"/>
      <c r="GL58" s="142"/>
      <c r="GM58" s="142"/>
      <c r="GN58" s="142"/>
      <c r="GO58" s="142"/>
      <c r="GP58" s="142"/>
      <c r="GQ58" s="142"/>
      <c r="GR58" s="142"/>
      <c r="GS58" s="142"/>
      <c r="GT58" s="142"/>
      <c r="GU58" s="142"/>
      <c r="GV58" s="142"/>
      <c r="GW58" s="142"/>
      <c r="GX58" s="142"/>
      <c r="GY58" s="142"/>
      <c r="GZ58" s="142"/>
      <c r="HA58" s="142"/>
      <c r="HB58" s="142"/>
      <c r="HC58" s="142"/>
      <c r="HD58" s="142"/>
      <c r="HE58" s="142"/>
      <c r="HF58" s="142"/>
      <c r="HG58" s="142"/>
      <c r="HH58" s="142"/>
      <c r="HI58" s="142"/>
      <c r="HJ58" s="142"/>
      <c r="HK58" s="142"/>
      <c r="HL58" s="142"/>
      <c r="HM58" s="142"/>
      <c r="HN58" s="142"/>
      <c r="HO58" s="142"/>
      <c r="HP58" s="142"/>
      <c r="HQ58" s="142"/>
      <c r="HR58" s="142"/>
      <c r="HS58" s="142"/>
      <c r="HT58" s="142"/>
      <c r="HU58" s="142"/>
      <c r="HV58" s="142"/>
      <c r="HW58" s="142"/>
      <c r="HX58" s="142"/>
      <c r="HY58" s="142"/>
      <c r="HZ58" s="142"/>
      <c r="IA58" s="142"/>
      <c r="IB58" s="142"/>
      <c r="IC58" s="142"/>
      <c r="ID58" s="142"/>
      <c r="IE58" s="142"/>
      <c r="IF58" s="142"/>
      <c r="IG58" s="142"/>
      <c r="IH58" s="142"/>
      <c r="II58" s="142"/>
      <c r="IJ58" s="142"/>
      <c r="IK58" s="142"/>
      <c r="IL58" s="142"/>
    </row>
    <row r="59" s="156" customFormat="1" ht="20.1" customHeight="1" spans="1:246">
      <c r="A59" s="142"/>
      <c r="B59" s="142"/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2"/>
      <c r="AO59" s="142"/>
      <c r="AP59" s="142"/>
      <c r="AQ59" s="142"/>
      <c r="AR59" s="142"/>
      <c r="AS59" s="142"/>
      <c r="AT59" s="142"/>
      <c r="AU59" s="142"/>
      <c r="AV59" s="142"/>
      <c r="AW59" s="142"/>
      <c r="AX59" s="142"/>
      <c r="AY59" s="142"/>
      <c r="AZ59" s="142"/>
      <c r="BA59" s="142"/>
      <c r="BB59" s="142"/>
      <c r="BC59" s="142"/>
      <c r="BD59" s="142"/>
      <c r="BE59" s="142"/>
      <c r="BF59" s="142"/>
      <c r="BG59" s="142"/>
      <c r="BH59" s="142"/>
      <c r="BI59" s="142"/>
      <c r="BJ59" s="142"/>
      <c r="BK59" s="142"/>
      <c r="BL59" s="142"/>
      <c r="BM59" s="142"/>
      <c r="BN59" s="142"/>
      <c r="BO59" s="142"/>
      <c r="BP59" s="142"/>
      <c r="BQ59" s="142"/>
      <c r="BR59" s="142"/>
      <c r="BS59" s="142"/>
      <c r="BT59" s="142"/>
      <c r="BU59" s="142"/>
      <c r="BV59" s="142"/>
      <c r="BW59" s="142"/>
      <c r="BX59" s="142"/>
      <c r="BY59" s="142"/>
      <c r="BZ59" s="142"/>
      <c r="CA59" s="142"/>
      <c r="CB59" s="142"/>
      <c r="CC59" s="142"/>
      <c r="CD59" s="142"/>
      <c r="CE59" s="142"/>
      <c r="CF59" s="142"/>
      <c r="CG59" s="142"/>
      <c r="CH59" s="142"/>
      <c r="CI59" s="142"/>
      <c r="CJ59" s="142"/>
      <c r="CK59" s="142"/>
      <c r="CL59" s="142"/>
      <c r="CM59" s="142"/>
      <c r="CN59" s="142"/>
      <c r="CO59" s="142"/>
      <c r="CP59" s="142"/>
      <c r="CQ59" s="142"/>
      <c r="CR59" s="142"/>
      <c r="CS59" s="142"/>
      <c r="CT59" s="142"/>
      <c r="CU59" s="142"/>
      <c r="CV59" s="142"/>
      <c r="CW59" s="142"/>
      <c r="CX59" s="142"/>
      <c r="CY59" s="142"/>
      <c r="CZ59" s="142"/>
      <c r="DA59" s="142"/>
      <c r="DB59" s="142"/>
      <c r="DC59" s="142"/>
      <c r="DD59" s="142"/>
      <c r="DE59" s="142"/>
      <c r="DF59" s="142"/>
      <c r="DG59" s="142"/>
      <c r="DH59" s="142"/>
      <c r="DI59" s="142"/>
      <c r="DJ59" s="142"/>
      <c r="DK59" s="142"/>
      <c r="DL59" s="142"/>
      <c r="DM59" s="142"/>
      <c r="DN59" s="142"/>
      <c r="DO59" s="142"/>
      <c r="DP59" s="142"/>
      <c r="DQ59" s="142"/>
      <c r="DR59" s="142"/>
      <c r="DS59" s="142"/>
      <c r="DT59" s="142"/>
      <c r="DU59" s="142"/>
      <c r="DV59" s="142"/>
      <c r="DW59" s="142"/>
      <c r="DX59" s="142"/>
      <c r="DY59" s="142"/>
      <c r="DZ59" s="142"/>
      <c r="EA59" s="142"/>
      <c r="EB59" s="142"/>
      <c r="EC59" s="142"/>
      <c r="ED59" s="142"/>
      <c r="EE59" s="142"/>
      <c r="EF59" s="142"/>
      <c r="EG59" s="142"/>
      <c r="EH59" s="142"/>
      <c r="EI59" s="142"/>
      <c r="EJ59" s="142"/>
      <c r="EK59" s="142"/>
      <c r="EL59" s="142"/>
      <c r="EM59" s="142"/>
      <c r="EN59" s="142"/>
      <c r="EO59" s="142"/>
      <c r="EP59" s="142"/>
      <c r="EQ59" s="142"/>
      <c r="ER59" s="142"/>
      <c r="ES59" s="142"/>
      <c r="ET59" s="142"/>
      <c r="EU59" s="142"/>
      <c r="EV59" s="142"/>
      <c r="EW59" s="142"/>
      <c r="EX59" s="142"/>
      <c r="EY59" s="142"/>
      <c r="EZ59" s="142"/>
      <c r="FA59" s="142"/>
      <c r="FB59" s="142"/>
      <c r="FC59" s="142"/>
      <c r="FD59" s="142"/>
      <c r="FE59" s="142"/>
      <c r="FF59" s="142"/>
      <c r="FG59" s="142"/>
      <c r="FH59" s="142"/>
      <c r="FI59" s="142"/>
      <c r="FJ59" s="142"/>
      <c r="FK59" s="142"/>
      <c r="FL59" s="142"/>
      <c r="FM59" s="142"/>
      <c r="FN59" s="142"/>
      <c r="FO59" s="142"/>
      <c r="FP59" s="142"/>
      <c r="FQ59" s="142"/>
      <c r="FR59" s="142"/>
      <c r="FS59" s="142"/>
      <c r="FT59" s="142"/>
      <c r="FU59" s="142"/>
      <c r="FV59" s="142"/>
      <c r="FW59" s="142"/>
      <c r="FX59" s="142"/>
      <c r="FY59" s="142"/>
      <c r="FZ59" s="142"/>
      <c r="GA59" s="142"/>
      <c r="GB59" s="142"/>
      <c r="GC59" s="142"/>
      <c r="GD59" s="142"/>
      <c r="GE59" s="142"/>
      <c r="GF59" s="142"/>
      <c r="GG59" s="142"/>
      <c r="GH59" s="142"/>
      <c r="GI59" s="142"/>
      <c r="GJ59" s="142"/>
      <c r="GK59" s="142"/>
      <c r="GL59" s="142"/>
      <c r="GM59" s="142"/>
      <c r="GN59" s="142"/>
      <c r="GO59" s="142"/>
      <c r="GP59" s="142"/>
      <c r="GQ59" s="142"/>
      <c r="GR59" s="142"/>
      <c r="GS59" s="142"/>
      <c r="GT59" s="142"/>
      <c r="GU59" s="142"/>
      <c r="GV59" s="142"/>
      <c r="GW59" s="142"/>
      <c r="GX59" s="142"/>
      <c r="GY59" s="142"/>
      <c r="GZ59" s="142"/>
      <c r="HA59" s="142"/>
      <c r="HB59" s="142"/>
      <c r="HC59" s="142"/>
      <c r="HD59" s="142"/>
      <c r="HE59" s="142"/>
      <c r="HF59" s="142"/>
      <c r="HG59" s="142"/>
      <c r="HH59" s="142"/>
      <c r="HI59" s="142"/>
      <c r="HJ59" s="142"/>
      <c r="HK59" s="142"/>
      <c r="HL59" s="142"/>
      <c r="HM59" s="142"/>
      <c r="HN59" s="142"/>
      <c r="HO59" s="142"/>
      <c r="HP59" s="142"/>
      <c r="HQ59" s="142"/>
      <c r="HR59" s="142"/>
      <c r="HS59" s="142"/>
      <c r="HT59" s="142"/>
      <c r="HU59" s="142"/>
      <c r="HV59" s="142"/>
      <c r="HW59" s="142"/>
      <c r="HX59" s="142"/>
      <c r="HY59" s="142"/>
      <c r="HZ59" s="142"/>
      <c r="IA59" s="142"/>
      <c r="IB59" s="142"/>
      <c r="IC59" s="142"/>
      <c r="ID59" s="142"/>
      <c r="IE59" s="142"/>
      <c r="IF59" s="142"/>
      <c r="IG59" s="142"/>
      <c r="IH59" s="142"/>
      <c r="II59" s="142"/>
      <c r="IJ59" s="142"/>
      <c r="IK59" s="142"/>
      <c r="IL59" s="142"/>
    </row>
    <row r="60" s="156" customFormat="1" ht="20.1" customHeight="1" spans="1:246">
      <c r="A60" s="142"/>
      <c r="B60" s="142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42"/>
      <c r="AT60" s="142"/>
      <c r="AU60" s="142"/>
      <c r="AV60" s="142"/>
      <c r="AW60" s="142"/>
      <c r="AX60" s="142"/>
      <c r="AY60" s="142"/>
      <c r="AZ60" s="142"/>
      <c r="BA60" s="142"/>
      <c r="BB60" s="142"/>
      <c r="BC60" s="142"/>
      <c r="BD60" s="142"/>
      <c r="BE60" s="142"/>
      <c r="BF60" s="142"/>
      <c r="BG60" s="142"/>
      <c r="BH60" s="142"/>
      <c r="BI60" s="142"/>
      <c r="BJ60" s="142"/>
      <c r="BK60" s="142"/>
      <c r="BL60" s="142"/>
      <c r="BM60" s="142"/>
      <c r="BN60" s="142"/>
      <c r="BO60" s="142"/>
      <c r="BP60" s="142"/>
      <c r="BQ60" s="142"/>
      <c r="BR60" s="142"/>
      <c r="BS60" s="142"/>
      <c r="BT60" s="142"/>
      <c r="BU60" s="142"/>
      <c r="BV60" s="142"/>
      <c r="BW60" s="142"/>
      <c r="BX60" s="142"/>
      <c r="BY60" s="142"/>
      <c r="BZ60" s="142"/>
      <c r="CA60" s="142"/>
      <c r="CB60" s="142"/>
      <c r="CC60" s="142"/>
      <c r="CD60" s="142"/>
      <c r="CE60" s="142"/>
      <c r="CF60" s="142"/>
      <c r="CG60" s="142"/>
      <c r="CH60" s="142"/>
      <c r="CI60" s="142"/>
      <c r="CJ60" s="142"/>
      <c r="CK60" s="142"/>
      <c r="CL60" s="142"/>
      <c r="CM60" s="142"/>
      <c r="CN60" s="142"/>
      <c r="CO60" s="142"/>
      <c r="CP60" s="142"/>
      <c r="CQ60" s="142"/>
      <c r="CR60" s="142"/>
      <c r="CS60" s="142"/>
      <c r="CT60" s="142"/>
      <c r="CU60" s="142"/>
      <c r="CV60" s="142"/>
      <c r="CW60" s="142"/>
      <c r="CX60" s="142"/>
      <c r="CY60" s="142"/>
      <c r="CZ60" s="142"/>
      <c r="DA60" s="142"/>
      <c r="DB60" s="142"/>
      <c r="DC60" s="142"/>
      <c r="DD60" s="142"/>
      <c r="DE60" s="142"/>
      <c r="DF60" s="142"/>
      <c r="DG60" s="142"/>
      <c r="DH60" s="142"/>
      <c r="DI60" s="142"/>
      <c r="DJ60" s="142"/>
      <c r="DK60" s="142"/>
      <c r="DL60" s="142"/>
      <c r="DM60" s="142"/>
      <c r="DN60" s="142"/>
      <c r="DO60" s="142"/>
      <c r="DP60" s="142"/>
      <c r="DQ60" s="142"/>
      <c r="DR60" s="142"/>
      <c r="DS60" s="142"/>
      <c r="DT60" s="142"/>
      <c r="DU60" s="142"/>
      <c r="DV60" s="142"/>
      <c r="DW60" s="142"/>
      <c r="DX60" s="142"/>
      <c r="DY60" s="142"/>
      <c r="DZ60" s="142"/>
      <c r="EA60" s="142"/>
      <c r="EB60" s="142"/>
      <c r="EC60" s="142"/>
      <c r="ED60" s="142"/>
      <c r="EE60" s="142"/>
      <c r="EF60" s="142"/>
      <c r="EG60" s="142"/>
      <c r="EH60" s="142"/>
      <c r="EI60" s="142"/>
      <c r="EJ60" s="142"/>
      <c r="EK60" s="142"/>
      <c r="EL60" s="142"/>
      <c r="EM60" s="142"/>
      <c r="EN60" s="142"/>
      <c r="EO60" s="142"/>
      <c r="EP60" s="142"/>
      <c r="EQ60" s="142"/>
      <c r="ER60" s="142"/>
      <c r="ES60" s="142"/>
      <c r="ET60" s="142"/>
      <c r="EU60" s="142"/>
      <c r="EV60" s="142"/>
      <c r="EW60" s="142"/>
      <c r="EX60" s="142"/>
      <c r="EY60" s="142"/>
      <c r="EZ60" s="142"/>
      <c r="FA60" s="142"/>
      <c r="FB60" s="142"/>
      <c r="FC60" s="142"/>
      <c r="FD60" s="142"/>
      <c r="FE60" s="142"/>
      <c r="FF60" s="142"/>
      <c r="FG60" s="142"/>
      <c r="FH60" s="142"/>
      <c r="FI60" s="142"/>
      <c r="FJ60" s="142"/>
      <c r="FK60" s="142"/>
      <c r="FL60" s="142"/>
      <c r="FM60" s="142"/>
      <c r="FN60" s="142"/>
      <c r="FO60" s="142"/>
      <c r="FP60" s="142"/>
      <c r="FQ60" s="142"/>
      <c r="FR60" s="142"/>
      <c r="FS60" s="142"/>
      <c r="FT60" s="142"/>
      <c r="FU60" s="142"/>
      <c r="FV60" s="142"/>
      <c r="FW60" s="142"/>
      <c r="FX60" s="142"/>
      <c r="FY60" s="142"/>
      <c r="FZ60" s="142"/>
      <c r="GA60" s="142"/>
      <c r="GB60" s="142"/>
      <c r="GC60" s="142"/>
      <c r="GD60" s="142"/>
      <c r="GE60" s="142"/>
      <c r="GF60" s="142"/>
      <c r="GG60" s="142"/>
      <c r="GH60" s="142"/>
      <c r="GI60" s="142"/>
      <c r="GJ60" s="142"/>
      <c r="GK60" s="142"/>
      <c r="GL60" s="142"/>
      <c r="GM60" s="142"/>
      <c r="GN60" s="142"/>
      <c r="GO60" s="142"/>
      <c r="GP60" s="142"/>
      <c r="GQ60" s="142"/>
      <c r="GR60" s="142"/>
      <c r="GS60" s="142"/>
      <c r="GT60" s="142"/>
      <c r="GU60" s="142"/>
      <c r="GV60" s="142"/>
      <c r="GW60" s="142"/>
      <c r="GX60" s="142"/>
      <c r="GY60" s="142"/>
      <c r="GZ60" s="142"/>
      <c r="HA60" s="142"/>
      <c r="HB60" s="142"/>
      <c r="HC60" s="142"/>
      <c r="HD60" s="142"/>
      <c r="HE60" s="142"/>
      <c r="HF60" s="142"/>
      <c r="HG60" s="142"/>
      <c r="HH60" s="142"/>
      <c r="HI60" s="142"/>
      <c r="HJ60" s="142"/>
      <c r="HK60" s="142"/>
      <c r="HL60" s="142"/>
      <c r="HM60" s="142"/>
      <c r="HN60" s="142"/>
      <c r="HO60" s="142"/>
      <c r="HP60" s="142"/>
      <c r="HQ60" s="142"/>
      <c r="HR60" s="142"/>
      <c r="HS60" s="142"/>
      <c r="HT60" s="142"/>
      <c r="HU60" s="142"/>
      <c r="HV60" s="142"/>
      <c r="HW60" s="142"/>
      <c r="HX60" s="142"/>
      <c r="HY60" s="142"/>
      <c r="HZ60" s="142"/>
      <c r="IA60" s="142"/>
      <c r="IB60" s="142"/>
      <c r="IC60" s="142"/>
      <c r="ID60" s="142"/>
      <c r="IE60" s="142"/>
      <c r="IF60" s="142"/>
      <c r="IG60" s="142"/>
      <c r="IH60" s="142"/>
      <c r="II60" s="142"/>
      <c r="IJ60" s="142"/>
      <c r="IK60" s="142"/>
      <c r="IL60" s="142"/>
    </row>
    <row r="61" s="156" customFormat="1" ht="20.1" customHeight="1" spans="1:246">
      <c r="A61" s="142"/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42"/>
      <c r="AT61" s="142"/>
      <c r="AU61" s="142"/>
      <c r="AV61" s="142"/>
      <c r="AW61" s="142"/>
      <c r="AX61" s="142"/>
      <c r="AY61" s="142"/>
      <c r="AZ61" s="142"/>
      <c r="BA61" s="142"/>
      <c r="BB61" s="142"/>
      <c r="BC61" s="142"/>
      <c r="BD61" s="142"/>
      <c r="BE61" s="142"/>
      <c r="BF61" s="142"/>
      <c r="BG61" s="142"/>
      <c r="BH61" s="142"/>
      <c r="BI61" s="142"/>
      <c r="BJ61" s="142"/>
      <c r="BK61" s="142"/>
      <c r="BL61" s="142"/>
      <c r="BM61" s="142"/>
      <c r="BN61" s="142"/>
      <c r="BO61" s="142"/>
      <c r="BP61" s="142"/>
      <c r="BQ61" s="142"/>
      <c r="BR61" s="142"/>
      <c r="BS61" s="142"/>
      <c r="BT61" s="142"/>
      <c r="BU61" s="142"/>
      <c r="BV61" s="142"/>
      <c r="BW61" s="142"/>
      <c r="BX61" s="142"/>
      <c r="BY61" s="142"/>
      <c r="BZ61" s="142"/>
      <c r="CA61" s="142"/>
      <c r="CB61" s="142"/>
      <c r="CC61" s="142"/>
      <c r="CD61" s="142"/>
      <c r="CE61" s="142"/>
      <c r="CF61" s="142"/>
      <c r="CG61" s="142"/>
      <c r="CH61" s="142"/>
      <c r="CI61" s="142"/>
      <c r="CJ61" s="142"/>
      <c r="CK61" s="142"/>
      <c r="CL61" s="142"/>
      <c r="CM61" s="142"/>
      <c r="CN61" s="142"/>
      <c r="CO61" s="142"/>
      <c r="CP61" s="142"/>
      <c r="CQ61" s="142"/>
      <c r="CR61" s="142"/>
      <c r="CS61" s="142"/>
      <c r="CT61" s="142"/>
      <c r="CU61" s="142"/>
      <c r="CV61" s="142"/>
      <c r="CW61" s="142"/>
      <c r="CX61" s="142"/>
      <c r="CY61" s="142"/>
      <c r="CZ61" s="142"/>
      <c r="DA61" s="142"/>
      <c r="DB61" s="142"/>
      <c r="DC61" s="142"/>
      <c r="DD61" s="142"/>
      <c r="DE61" s="142"/>
      <c r="DF61" s="142"/>
      <c r="DG61" s="142"/>
      <c r="DH61" s="142"/>
      <c r="DI61" s="142"/>
      <c r="DJ61" s="142"/>
      <c r="DK61" s="142"/>
      <c r="DL61" s="142"/>
      <c r="DM61" s="142"/>
      <c r="DN61" s="142"/>
      <c r="DO61" s="142"/>
      <c r="DP61" s="142"/>
      <c r="DQ61" s="142"/>
      <c r="DR61" s="142"/>
      <c r="DS61" s="142"/>
      <c r="DT61" s="142"/>
      <c r="DU61" s="142"/>
      <c r="DV61" s="142"/>
      <c r="DW61" s="142"/>
      <c r="DX61" s="142"/>
      <c r="DY61" s="142"/>
      <c r="DZ61" s="142"/>
      <c r="EA61" s="142"/>
      <c r="EB61" s="142"/>
      <c r="EC61" s="142"/>
      <c r="ED61" s="142"/>
      <c r="EE61" s="142"/>
      <c r="EF61" s="142"/>
      <c r="EG61" s="142"/>
      <c r="EH61" s="142"/>
      <c r="EI61" s="142"/>
      <c r="EJ61" s="142"/>
      <c r="EK61" s="142"/>
      <c r="EL61" s="142"/>
      <c r="EM61" s="142"/>
      <c r="EN61" s="142"/>
      <c r="EO61" s="142"/>
      <c r="EP61" s="142"/>
      <c r="EQ61" s="142"/>
      <c r="ER61" s="142"/>
      <c r="ES61" s="142"/>
      <c r="ET61" s="142"/>
      <c r="EU61" s="142"/>
      <c r="EV61" s="142"/>
      <c r="EW61" s="142"/>
      <c r="EX61" s="142"/>
      <c r="EY61" s="142"/>
      <c r="EZ61" s="142"/>
      <c r="FA61" s="142"/>
      <c r="FB61" s="142"/>
      <c r="FC61" s="142"/>
      <c r="FD61" s="142"/>
      <c r="FE61" s="142"/>
      <c r="FF61" s="142"/>
      <c r="FG61" s="142"/>
      <c r="FH61" s="142"/>
      <c r="FI61" s="142"/>
      <c r="FJ61" s="142"/>
      <c r="FK61" s="142"/>
      <c r="FL61" s="142"/>
      <c r="FM61" s="142"/>
      <c r="FN61" s="142"/>
      <c r="FO61" s="142"/>
      <c r="FP61" s="142"/>
      <c r="FQ61" s="142"/>
      <c r="FR61" s="142"/>
      <c r="FS61" s="142"/>
      <c r="FT61" s="142"/>
      <c r="FU61" s="142"/>
      <c r="FV61" s="142"/>
      <c r="FW61" s="142"/>
      <c r="FX61" s="142"/>
      <c r="FY61" s="142"/>
      <c r="FZ61" s="142"/>
      <c r="GA61" s="142"/>
      <c r="GB61" s="142"/>
      <c r="GC61" s="142"/>
      <c r="GD61" s="142"/>
      <c r="GE61" s="142"/>
      <c r="GF61" s="142"/>
      <c r="GG61" s="142"/>
      <c r="GH61" s="142"/>
      <c r="GI61" s="142"/>
      <c r="GJ61" s="142"/>
      <c r="GK61" s="142"/>
      <c r="GL61" s="142"/>
      <c r="GM61" s="142"/>
      <c r="GN61" s="142"/>
      <c r="GO61" s="142"/>
      <c r="GP61" s="142"/>
      <c r="GQ61" s="142"/>
      <c r="GR61" s="142"/>
      <c r="GS61" s="142"/>
      <c r="GT61" s="142"/>
      <c r="GU61" s="142"/>
      <c r="GV61" s="142"/>
      <c r="GW61" s="142"/>
      <c r="GX61" s="142"/>
      <c r="GY61" s="142"/>
      <c r="GZ61" s="142"/>
      <c r="HA61" s="142"/>
      <c r="HB61" s="142"/>
      <c r="HC61" s="142"/>
      <c r="HD61" s="142"/>
      <c r="HE61" s="142"/>
      <c r="HF61" s="142"/>
      <c r="HG61" s="142"/>
      <c r="HH61" s="142"/>
      <c r="HI61" s="142"/>
      <c r="HJ61" s="142"/>
      <c r="HK61" s="142"/>
      <c r="HL61" s="142"/>
      <c r="HM61" s="142"/>
      <c r="HN61" s="142"/>
      <c r="HO61" s="142"/>
      <c r="HP61" s="142"/>
      <c r="HQ61" s="142"/>
      <c r="HR61" s="142"/>
      <c r="HS61" s="142"/>
      <c r="HT61" s="142"/>
      <c r="HU61" s="142"/>
      <c r="HV61" s="142"/>
      <c r="HW61" s="142"/>
      <c r="HX61" s="142"/>
      <c r="HY61" s="142"/>
      <c r="HZ61" s="142"/>
      <c r="IA61" s="142"/>
      <c r="IB61" s="142"/>
      <c r="IC61" s="142"/>
      <c r="ID61" s="142"/>
      <c r="IE61" s="142"/>
      <c r="IF61" s="142"/>
      <c r="IG61" s="142"/>
      <c r="IH61" s="142"/>
      <c r="II61" s="142"/>
      <c r="IJ61" s="142"/>
      <c r="IK61" s="142"/>
      <c r="IL61" s="142"/>
    </row>
    <row r="62" s="156" customFormat="1" ht="20.1" customHeight="1" spans="1:246">
      <c r="A62" s="142"/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  <c r="AG62" s="142"/>
      <c r="AH62" s="142"/>
      <c r="AI62" s="142"/>
      <c r="AJ62" s="142"/>
      <c r="AK62" s="142"/>
      <c r="AL62" s="142"/>
      <c r="AM62" s="142"/>
      <c r="AN62" s="142"/>
      <c r="AO62" s="142"/>
      <c r="AP62" s="142"/>
      <c r="AQ62" s="142"/>
      <c r="AR62" s="142"/>
      <c r="AS62" s="142"/>
      <c r="AT62" s="142"/>
      <c r="AU62" s="142"/>
      <c r="AV62" s="142"/>
      <c r="AW62" s="142"/>
      <c r="AX62" s="142"/>
      <c r="AY62" s="142"/>
      <c r="AZ62" s="142"/>
      <c r="BA62" s="142"/>
      <c r="BB62" s="142"/>
      <c r="BC62" s="142"/>
      <c r="BD62" s="142"/>
      <c r="BE62" s="142"/>
      <c r="BF62" s="142"/>
      <c r="BG62" s="142"/>
      <c r="BH62" s="142"/>
      <c r="BI62" s="142"/>
      <c r="BJ62" s="142"/>
      <c r="BK62" s="142"/>
      <c r="BL62" s="142"/>
      <c r="BM62" s="142"/>
      <c r="BN62" s="142"/>
      <c r="BO62" s="142"/>
      <c r="BP62" s="142"/>
      <c r="BQ62" s="142"/>
      <c r="BR62" s="142"/>
      <c r="BS62" s="142"/>
      <c r="BT62" s="142"/>
      <c r="BU62" s="142"/>
      <c r="BV62" s="142"/>
      <c r="BW62" s="142"/>
      <c r="BX62" s="142"/>
      <c r="BY62" s="142"/>
      <c r="BZ62" s="142"/>
      <c r="CA62" s="142"/>
      <c r="CB62" s="142"/>
      <c r="CC62" s="142"/>
      <c r="CD62" s="142"/>
      <c r="CE62" s="142"/>
      <c r="CF62" s="142"/>
      <c r="CG62" s="142"/>
      <c r="CH62" s="142"/>
      <c r="CI62" s="142"/>
      <c r="CJ62" s="142"/>
      <c r="CK62" s="142"/>
      <c r="CL62" s="142"/>
      <c r="CM62" s="142"/>
      <c r="CN62" s="142"/>
      <c r="CO62" s="142"/>
      <c r="CP62" s="142"/>
      <c r="CQ62" s="142"/>
      <c r="CR62" s="142"/>
      <c r="CS62" s="142"/>
      <c r="CT62" s="142"/>
      <c r="CU62" s="142"/>
      <c r="CV62" s="142"/>
      <c r="CW62" s="142"/>
      <c r="CX62" s="142"/>
      <c r="CY62" s="142"/>
      <c r="CZ62" s="142"/>
      <c r="DA62" s="142"/>
      <c r="DB62" s="142"/>
      <c r="DC62" s="142"/>
      <c r="DD62" s="142"/>
      <c r="DE62" s="142"/>
      <c r="DF62" s="142"/>
      <c r="DG62" s="142"/>
      <c r="DH62" s="142"/>
      <c r="DI62" s="142"/>
      <c r="DJ62" s="142"/>
      <c r="DK62" s="142"/>
      <c r="DL62" s="142"/>
      <c r="DM62" s="142"/>
      <c r="DN62" s="142"/>
      <c r="DO62" s="142"/>
      <c r="DP62" s="142"/>
      <c r="DQ62" s="142"/>
      <c r="DR62" s="142"/>
      <c r="DS62" s="142"/>
      <c r="DT62" s="142"/>
      <c r="DU62" s="142"/>
      <c r="DV62" s="142"/>
      <c r="DW62" s="142"/>
      <c r="DX62" s="142"/>
      <c r="DY62" s="142"/>
      <c r="DZ62" s="142"/>
      <c r="EA62" s="142"/>
      <c r="EB62" s="142"/>
      <c r="EC62" s="142"/>
      <c r="ED62" s="142"/>
      <c r="EE62" s="142"/>
      <c r="EF62" s="142"/>
      <c r="EG62" s="142"/>
      <c r="EH62" s="142"/>
      <c r="EI62" s="142"/>
      <c r="EJ62" s="142"/>
      <c r="EK62" s="142"/>
      <c r="EL62" s="142"/>
      <c r="EM62" s="142"/>
      <c r="EN62" s="142"/>
      <c r="EO62" s="142"/>
      <c r="EP62" s="142"/>
      <c r="EQ62" s="142"/>
      <c r="ER62" s="142"/>
      <c r="ES62" s="142"/>
      <c r="ET62" s="142"/>
      <c r="EU62" s="142"/>
      <c r="EV62" s="142"/>
      <c r="EW62" s="142"/>
      <c r="EX62" s="142"/>
      <c r="EY62" s="142"/>
      <c r="EZ62" s="142"/>
      <c r="FA62" s="142"/>
      <c r="FB62" s="142"/>
      <c r="FC62" s="142"/>
      <c r="FD62" s="142"/>
      <c r="FE62" s="142"/>
      <c r="FF62" s="142"/>
      <c r="FG62" s="142"/>
      <c r="FH62" s="142"/>
      <c r="FI62" s="142"/>
      <c r="FJ62" s="142"/>
      <c r="FK62" s="142"/>
      <c r="FL62" s="142"/>
      <c r="FM62" s="142"/>
      <c r="FN62" s="142"/>
      <c r="FO62" s="142"/>
      <c r="FP62" s="142"/>
      <c r="FQ62" s="142"/>
      <c r="FR62" s="142"/>
      <c r="FS62" s="142"/>
      <c r="FT62" s="142"/>
      <c r="FU62" s="142"/>
      <c r="FV62" s="142"/>
      <c r="FW62" s="142"/>
      <c r="FX62" s="142"/>
      <c r="FY62" s="142"/>
      <c r="FZ62" s="142"/>
      <c r="GA62" s="142"/>
      <c r="GB62" s="142"/>
      <c r="GC62" s="142"/>
      <c r="GD62" s="142"/>
      <c r="GE62" s="142"/>
      <c r="GF62" s="142"/>
      <c r="GG62" s="142"/>
      <c r="GH62" s="142"/>
      <c r="GI62" s="142"/>
      <c r="GJ62" s="142"/>
      <c r="GK62" s="142"/>
      <c r="GL62" s="142"/>
      <c r="GM62" s="142"/>
      <c r="GN62" s="142"/>
      <c r="GO62" s="142"/>
      <c r="GP62" s="142"/>
      <c r="GQ62" s="142"/>
      <c r="GR62" s="142"/>
      <c r="GS62" s="142"/>
      <c r="GT62" s="142"/>
      <c r="GU62" s="142"/>
      <c r="GV62" s="142"/>
      <c r="GW62" s="142"/>
      <c r="GX62" s="142"/>
      <c r="GY62" s="142"/>
      <c r="GZ62" s="142"/>
      <c r="HA62" s="142"/>
      <c r="HB62" s="142"/>
      <c r="HC62" s="142"/>
      <c r="HD62" s="142"/>
      <c r="HE62" s="142"/>
      <c r="HF62" s="142"/>
      <c r="HG62" s="142"/>
      <c r="HH62" s="142"/>
      <c r="HI62" s="142"/>
      <c r="HJ62" s="142"/>
      <c r="HK62" s="142"/>
      <c r="HL62" s="142"/>
      <c r="HM62" s="142"/>
      <c r="HN62" s="142"/>
      <c r="HO62" s="142"/>
      <c r="HP62" s="142"/>
      <c r="HQ62" s="142"/>
      <c r="HR62" s="142"/>
      <c r="HS62" s="142"/>
      <c r="HT62" s="142"/>
      <c r="HU62" s="142"/>
      <c r="HV62" s="142"/>
      <c r="HW62" s="142"/>
      <c r="HX62" s="142"/>
      <c r="HY62" s="142"/>
      <c r="HZ62" s="142"/>
      <c r="IA62" s="142"/>
      <c r="IB62" s="142"/>
      <c r="IC62" s="142"/>
      <c r="ID62" s="142"/>
      <c r="IE62" s="142"/>
      <c r="IF62" s="142"/>
      <c r="IG62" s="142"/>
      <c r="IH62" s="142"/>
      <c r="II62" s="142"/>
      <c r="IJ62" s="142"/>
      <c r="IK62" s="142"/>
      <c r="IL62" s="142"/>
    </row>
    <row r="63" s="156" customFormat="1" ht="20.1" customHeight="1" spans="1:246">
      <c r="A63" s="142"/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  <c r="AK63" s="142"/>
      <c r="AL63" s="142"/>
      <c r="AM63" s="142"/>
      <c r="AN63" s="142"/>
      <c r="AO63" s="142"/>
      <c r="AP63" s="142"/>
      <c r="AQ63" s="142"/>
      <c r="AR63" s="142"/>
      <c r="AS63" s="142"/>
      <c r="AT63" s="142"/>
      <c r="AU63" s="142"/>
      <c r="AV63" s="142"/>
      <c r="AW63" s="142"/>
      <c r="AX63" s="142"/>
      <c r="AY63" s="142"/>
      <c r="AZ63" s="142"/>
      <c r="BA63" s="142"/>
      <c r="BB63" s="142"/>
      <c r="BC63" s="142"/>
      <c r="BD63" s="142"/>
      <c r="BE63" s="142"/>
      <c r="BF63" s="142"/>
      <c r="BG63" s="142"/>
      <c r="BH63" s="142"/>
      <c r="BI63" s="142"/>
      <c r="BJ63" s="142"/>
      <c r="BK63" s="142"/>
      <c r="BL63" s="142"/>
      <c r="BM63" s="142"/>
      <c r="BN63" s="142"/>
      <c r="BO63" s="142"/>
      <c r="BP63" s="142"/>
      <c r="BQ63" s="142"/>
      <c r="BR63" s="142"/>
      <c r="BS63" s="142"/>
      <c r="BT63" s="142"/>
      <c r="BU63" s="142"/>
      <c r="BV63" s="142"/>
      <c r="BW63" s="142"/>
      <c r="BX63" s="142"/>
      <c r="BY63" s="142"/>
      <c r="BZ63" s="142"/>
      <c r="CA63" s="142"/>
      <c r="CB63" s="142"/>
      <c r="CC63" s="142"/>
      <c r="CD63" s="142"/>
      <c r="CE63" s="142"/>
      <c r="CF63" s="142"/>
      <c r="CG63" s="142"/>
      <c r="CH63" s="142"/>
      <c r="CI63" s="142"/>
      <c r="CJ63" s="142"/>
      <c r="CK63" s="142"/>
      <c r="CL63" s="142"/>
      <c r="CM63" s="142"/>
      <c r="CN63" s="142"/>
      <c r="CO63" s="142"/>
      <c r="CP63" s="142"/>
      <c r="CQ63" s="142"/>
      <c r="CR63" s="142"/>
      <c r="CS63" s="142"/>
      <c r="CT63" s="142"/>
      <c r="CU63" s="142"/>
      <c r="CV63" s="142"/>
      <c r="CW63" s="142"/>
      <c r="CX63" s="142"/>
      <c r="CY63" s="142"/>
      <c r="CZ63" s="142"/>
      <c r="DA63" s="142"/>
      <c r="DB63" s="142"/>
      <c r="DC63" s="142"/>
      <c r="DD63" s="142"/>
      <c r="DE63" s="142"/>
      <c r="DF63" s="142"/>
      <c r="DG63" s="142"/>
      <c r="DH63" s="142"/>
      <c r="DI63" s="142"/>
      <c r="DJ63" s="142"/>
      <c r="DK63" s="142"/>
      <c r="DL63" s="142"/>
      <c r="DM63" s="142"/>
      <c r="DN63" s="142"/>
      <c r="DO63" s="142"/>
      <c r="DP63" s="142"/>
      <c r="DQ63" s="142"/>
      <c r="DR63" s="142"/>
      <c r="DS63" s="142"/>
      <c r="DT63" s="142"/>
      <c r="DU63" s="142"/>
      <c r="DV63" s="142"/>
      <c r="DW63" s="142"/>
      <c r="DX63" s="142"/>
      <c r="DY63" s="142"/>
      <c r="DZ63" s="142"/>
      <c r="EA63" s="142"/>
      <c r="EB63" s="142"/>
      <c r="EC63" s="142"/>
      <c r="ED63" s="142"/>
      <c r="EE63" s="142"/>
      <c r="EF63" s="142"/>
      <c r="EG63" s="142"/>
      <c r="EH63" s="142"/>
      <c r="EI63" s="142"/>
      <c r="EJ63" s="142"/>
      <c r="EK63" s="142"/>
      <c r="EL63" s="142"/>
      <c r="EM63" s="142"/>
      <c r="EN63" s="142"/>
      <c r="EO63" s="142"/>
      <c r="EP63" s="142"/>
      <c r="EQ63" s="142"/>
      <c r="ER63" s="142"/>
      <c r="ES63" s="142"/>
      <c r="ET63" s="142"/>
      <c r="EU63" s="142"/>
      <c r="EV63" s="142"/>
      <c r="EW63" s="142"/>
      <c r="EX63" s="142"/>
      <c r="EY63" s="142"/>
      <c r="EZ63" s="142"/>
      <c r="FA63" s="142"/>
      <c r="FB63" s="142"/>
      <c r="FC63" s="142"/>
      <c r="FD63" s="142"/>
      <c r="FE63" s="142"/>
      <c r="FF63" s="142"/>
      <c r="FG63" s="142"/>
      <c r="FH63" s="142"/>
      <c r="FI63" s="142"/>
      <c r="FJ63" s="142"/>
      <c r="FK63" s="142"/>
      <c r="FL63" s="142"/>
      <c r="FM63" s="142"/>
      <c r="FN63" s="142"/>
      <c r="FO63" s="142"/>
      <c r="FP63" s="142"/>
      <c r="FQ63" s="142"/>
      <c r="FR63" s="142"/>
      <c r="FS63" s="142"/>
      <c r="FT63" s="142"/>
      <c r="FU63" s="142"/>
      <c r="FV63" s="142"/>
      <c r="FW63" s="142"/>
      <c r="FX63" s="142"/>
      <c r="FY63" s="142"/>
      <c r="FZ63" s="142"/>
      <c r="GA63" s="142"/>
      <c r="GB63" s="142"/>
      <c r="GC63" s="142"/>
      <c r="GD63" s="142"/>
      <c r="GE63" s="142"/>
      <c r="GF63" s="142"/>
      <c r="GG63" s="142"/>
      <c r="GH63" s="142"/>
      <c r="GI63" s="142"/>
      <c r="GJ63" s="142"/>
      <c r="GK63" s="142"/>
      <c r="GL63" s="142"/>
      <c r="GM63" s="142"/>
      <c r="GN63" s="142"/>
      <c r="GO63" s="142"/>
      <c r="GP63" s="142"/>
      <c r="GQ63" s="142"/>
      <c r="GR63" s="142"/>
      <c r="GS63" s="142"/>
      <c r="GT63" s="142"/>
      <c r="GU63" s="142"/>
      <c r="GV63" s="142"/>
      <c r="GW63" s="142"/>
      <c r="GX63" s="142"/>
      <c r="GY63" s="142"/>
      <c r="GZ63" s="142"/>
      <c r="HA63" s="142"/>
      <c r="HB63" s="142"/>
      <c r="HC63" s="142"/>
      <c r="HD63" s="142"/>
      <c r="HE63" s="142"/>
      <c r="HF63" s="142"/>
      <c r="HG63" s="142"/>
      <c r="HH63" s="142"/>
      <c r="HI63" s="142"/>
      <c r="HJ63" s="142"/>
      <c r="HK63" s="142"/>
      <c r="HL63" s="142"/>
      <c r="HM63" s="142"/>
      <c r="HN63" s="142"/>
      <c r="HO63" s="142"/>
      <c r="HP63" s="142"/>
      <c r="HQ63" s="142"/>
      <c r="HR63" s="142"/>
      <c r="HS63" s="142"/>
      <c r="HT63" s="142"/>
      <c r="HU63" s="142"/>
      <c r="HV63" s="142"/>
      <c r="HW63" s="142"/>
      <c r="HX63" s="142"/>
      <c r="HY63" s="142"/>
      <c r="HZ63" s="142"/>
      <c r="IA63" s="142"/>
      <c r="IB63" s="142"/>
      <c r="IC63" s="142"/>
      <c r="ID63" s="142"/>
      <c r="IE63" s="142"/>
      <c r="IF63" s="142"/>
      <c r="IG63" s="142"/>
      <c r="IH63" s="142"/>
      <c r="II63" s="142"/>
      <c r="IJ63" s="142"/>
      <c r="IK63" s="142"/>
      <c r="IL63" s="142"/>
    </row>
    <row r="64" s="156" customFormat="1" ht="20.1" customHeight="1" spans="1:246">
      <c r="A64" s="142"/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  <c r="AH64" s="142"/>
      <c r="AI64" s="142"/>
      <c r="AJ64" s="142"/>
      <c r="AK64" s="142"/>
      <c r="AL64" s="142"/>
      <c r="AM64" s="142"/>
      <c r="AN64" s="142"/>
      <c r="AO64" s="142"/>
      <c r="AP64" s="142"/>
      <c r="AQ64" s="142"/>
      <c r="AR64" s="142"/>
      <c r="AS64" s="142"/>
      <c r="AT64" s="142"/>
      <c r="AU64" s="142"/>
      <c r="AV64" s="142"/>
      <c r="AW64" s="142"/>
      <c r="AX64" s="142"/>
      <c r="AY64" s="142"/>
      <c r="AZ64" s="142"/>
      <c r="BA64" s="142"/>
      <c r="BB64" s="142"/>
      <c r="BC64" s="142"/>
      <c r="BD64" s="142"/>
      <c r="BE64" s="142"/>
      <c r="BF64" s="142"/>
      <c r="BG64" s="142"/>
      <c r="BH64" s="142"/>
      <c r="BI64" s="142"/>
      <c r="BJ64" s="142"/>
      <c r="BK64" s="142"/>
      <c r="BL64" s="142"/>
      <c r="BM64" s="142"/>
      <c r="BN64" s="142"/>
      <c r="BO64" s="142"/>
      <c r="BP64" s="142"/>
      <c r="BQ64" s="142"/>
      <c r="BR64" s="142"/>
      <c r="BS64" s="142"/>
      <c r="BT64" s="142"/>
      <c r="BU64" s="142"/>
      <c r="BV64" s="142"/>
      <c r="BW64" s="142"/>
      <c r="BX64" s="142"/>
      <c r="BY64" s="142"/>
      <c r="BZ64" s="142"/>
      <c r="CA64" s="142"/>
      <c r="CB64" s="142"/>
      <c r="CC64" s="142"/>
      <c r="CD64" s="142"/>
      <c r="CE64" s="142"/>
      <c r="CF64" s="142"/>
      <c r="CG64" s="142"/>
      <c r="CH64" s="142"/>
      <c r="CI64" s="142"/>
      <c r="CJ64" s="142"/>
      <c r="CK64" s="142"/>
      <c r="CL64" s="142"/>
      <c r="CM64" s="142"/>
      <c r="CN64" s="142"/>
      <c r="CO64" s="142"/>
      <c r="CP64" s="142"/>
      <c r="CQ64" s="142"/>
      <c r="CR64" s="142"/>
      <c r="CS64" s="142"/>
      <c r="CT64" s="142"/>
      <c r="CU64" s="142"/>
      <c r="CV64" s="142"/>
      <c r="CW64" s="142"/>
      <c r="CX64" s="142"/>
      <c r="CY64" s="142"/>
      <c r="CZ64" s="142"/>
      <c r="DA64" s="142"/>
      <c r="DB64" s="142"/>
      <c r="DC64" s="142"/>
      <c r="DD64" s="142"/>
      <c r="DE64" s="142"/>
      <c r="DF64" s="142"/>
      <c r="DG64" s="142"/>
      <c r="DH64" s="142"/>
      <c r="DI64" s="142"/>
      <c r="DJ64" s="142"/>
      <c r="DK64" s="142"/>
      <c r="DL64" s="142"/>
      <c r="DM64" s="142"/>
      <c r="DN64" s="142"/>
      <c r="DO64" s="142"/>
      <c r="DP64" s="142"/>
      <c r="DQ64" s="142"/>
      <c r="DR64" s="142"/>
      <c r="DS64" s="142"/>
      <c r="DT64" s="142"/>
      <c r="DU64" s="142"/>
      <c r="DV64" s="142"/>
      <c r="DW64" s="142"/>
      <c r="DX64" s="142"/>
      <c r="DY64" s="142"/>
      <c r="DZ64" s="142"/>
      <c r="EA64" s="142"/>
      <c r="EB64" s="142"/>
      <c r="EC64" s="142"/>
      <c r="ED64" s="142"/>
      <c r="EE64" s="142"/>
      <c r="EF64" s="142"/>
      <c r="EG64" s="142"/>
      <c r="EH64" s="142"/>
      <c r="EI64" s="142"/>
      <c r="EJ64" s="142"/>
      <c r="EK64" s="142"/>
      <c r="EL64" s="142"/>
      <c r="EM64" s="142"/>
      <c r="EN64" s="142"/>
      <c r="EO64" s="142"/>
      <c r="EP64" s="142"/>
      <c r="EQ64" s="142"/>
      <c r="ER64" s="142"/>
      <c r="ES64" s="142"/>
      <c r="ET64" s="142"/>
      <c r="EU64" s="142"/>
      <c r="EV64" s="142"/>
      <c r="EW64" s="142"/>
      <c r="EX64" s="142"/>
      <c r="EY64" s="142"/>
      <c r="EZ64" s="142"/>
      <c r="FA64" s="142"/>
      <c r="FB64" s="142"/>
      <c r="FC64" s="142"/>
      <c r="FD64" s="142"/>
      <c r="FE64" s="142"/>
      <c r="FF64" s="142"/>
      <c r="FG64" s="142"/>
      <c r="FH64" s="142"/>
      <c r="FI64" s="142"/>
      <c r="FJ64" s="142"/>
      <c r="FK64" s="142"/>
      <c r="FL64" s="142"/>
      <c r="FM64" s="142"/>
      <c r="FN64" s="142"/>
      <c r="FO64" s="142"/>
      <c r="FP64" s="142"/>
      <c r="FQ64" s="142"/>
      <c r="FR64" s="142"/>
      <c r="FS64" s="142"/>
      <c r="FT64" s="142"/>
      <c r="FU64" s="142"/>
      <c r="FV64" s="142"/>
      <c r="FW64" s="142"/>
      <c r="FX64" s="142"/>
      <c r="FY64" s="142"/>
      <c r="FZ64" s="142"/>
      <c r="GA64" s="142"/>
      <c r="GB64" s="142"/>
      <c r="GC64" s="142"/>
      <c r="GD64" s="142"/>
      <c r="GE64" s="142"/>
      <c r="GF64" s="142"/>
      <c r="GG64" s="142"/>
      <c r="GH64" s="142"/>
      <c r="GI64" s="142"/>
      <c r="GJ64" s="142"/>
      <c r="GK64" s="142"/>
      <c r="GL64" s="142"/>
      <c r="GM64" s="142"/>
      <c r="GN64" s="142"/>
      <c r="GO64" s="142"/>
      <c r="GP64" s="142"/>
      <c r="GQ64" s="142"/>
      <c r="GR64" s="142"/>
      <c r="GS64" s="142"/>
      <c r="GT64" s="142"/>
      <c r="GU64" s="142"/>
      <c r="GV64" s="142"/>
      <c r="GW64" s="142"/>
      <c r="GX64" s="142"/>
      <c r="GY64" s="142"/>
      <c r="GZ64" s="142"/>
      <c r="HA64" s="142"/>
      <c r="HB64" s="142"/>
      <c r="HC64" s="142"/>
      <c r="HD64" s="142"/>
      <c r="HE64" s="142"/>
      <c r="HF64" s="142"/>
      <c r="HG64" s="142"/>
      <c r="HH64" s="142"/>
      <c r="HI64" s="142"/>
      <c r="HJ64" s="142"/>
      <c r="HK64" s="142"/>
      <c r="HL64" s="142"/>
      <c r="HM64" s="142"/>
      <c r="HN64" s="142"/>
      <c r="HO64" s="142"/>
      <c r="HP64" s="142"/>
      <c r="HQ64" s="142"/>
      <c r="HR64" s="142"/>
      <c r="HS64" s="142"/>
      <c r="HT64" s="142"/>
      <c r="HU64" s="142"/>
      <c r="HV64" s="142"/>
      <c r="HW64" s="142"/>
      <c r="HX64" s="142"/>
      <c r="HY64" s="142"/>
      <c r="HZ64" s="142"/>
      <c r="IA64" s="142"/>
      <c r="IB64" s="142"/>
      <c r="IC64" s="142"/>
      <c r="ID64" s="142"/>
      <c r="IE64" s="142"/>
      <c r="IF64" s="142"/>
      <c r="IG64" s="142"/>
      <c r="IH64" s="142"/>
      <c r="II64" s="142"/>
      <c r="IJ64" s="142"/>
      <c r="IK64" s="142"/>
      <c r="IL64" s="142"/>
    </row>
    <row r="65" s="156" customFormat="1" ht="20.1" customHeight="1" spans="1:246">
      <c r="A65" s="142"/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  <c r="AM65" s="142"/>
      <c r="AN65" s="142"/>
      <c r="AO65" s="142"/>
      <c r="AP65" s="142"/>
      <c r="AQ65" s="142"/>
      <c r="AR65" s="142"/>
      <c r="AS65" s="142"/>
      <c r="AT65" s="142"/>
      <c r="AU65" s="142"/>
      <c r="AV65" s="142"/>
      <c r="AW65" s="142"/>
      <c r="AX65" s="142"/>
      <c r="AY65" s="142"/>
      <c r="AZ65" s="142"/>
      <c r="BA65" s="142"/>
      <c r="BB65" s="142"/>
      <c r="BC65" s="142"/>
      <c r="BD65" s="142"/>
      <c r="BE65" s="142"/>
      <c r="BF65" s="142"/>
      <c r="BG65" s="142"/>
      <c r="BH65" s="142"/>
      <c r="BI65" s="142"/>
      <c r="BJ65" s="142"/>
      <c r="BK65" s="142"/>
      <c r="BL65" s="142"/>
      <c r="BM65" s="142"/>
      <c r="BN65" s="142"/>
      <c r="BO65" s="142"/>
      <c r="BP65" s="142"/>
      <c r="BQ65" s="142"/>
      <c r="BR65" s="142"/>
      <c r="BS65" s="142"/>
      <c r="BT65" s="142"/>
      <c r="BU65" s="142"/>
      <c r="BV65" s="142"/>
      <c r="BW65" s="142"/>
      <c r="BX65" s="142"/>
      <c r="BY65" s="142"/>
      <c r="BZ65" s="142"/>
      <c r="CA65" s="142"/>
      <c r="CB65" s="142"/>
      <c r="CC65" s="142"/>
      <c r="CD65" s="142"/>
      <c r="CE65" s="142"/>
      <c r="CF65" s="142"/>
      <c r="CG65" s="142"/>
      <c r="CH65" s="142"/>
      <c r="CI65" s="142"/>
      <c r="CJ65" s="142"/>
      <c r="CK65" s="142"/>
      <c r="CL65" s="142"/>
      <c r="CM65" s="142"/>
      <c r="CN65" s="142"/>
      <c r="CO65" s="142"/>
      <c r="CP65" s="142"/>
      <c r="CQ65" s="142"/>
      <c r="CR65" s="142"/>
      <c r="CS65" s="142"/>
      <c r="CT65" s="142"/>
      <c r="CU65" s="142"/>
      <c r="CV65" s="142"/>
      <c r="CW65" s="142"/>
      <c r="CX65" s="142"/>
      <c r="CY65" s="142"/>
      <c r="CZ65" s="142"/>
      <c r="DA65" s="142"/>
      <c r="DB65" s="142"/>
      <c r="DC65" s="142"/>
      <c r="DD65" s="142"/>
      <c r="DE65" s="142"/>
      <c r="DF65" s="142"/>
      <c r="DG65" s="142"/>
      <c r="DH65" s="142"/>
      <c r="DI65" s="142"/>
      <c r="DJ65" s="142"/>
      <c r="DK65" s="142"/>
      <c r="DL65" s="142"/>
      <c r="DM65" s="142"/>
      <c r="DN65" s="142"/>
      <c r="DO65" s="142"/>
      <c r="DP65" s="142"/>
      <c r="DQ65" s="142"/>
      <c r="DR65" s="142"/>
      <c r="DS65" s="142"/>
      <c r="DT65" s="142"/>
      <c r="DU65" s="142"/>
      <c r="DV65" s="142"/>
      <c r="DW65" s="142"/>
      <c r="DX65" s="142"/>
      <c r="DY65" s="142"/>
      <c r="DZ65" s="142"/>
      <c r="EA65" s="142"/>
      <c r="EB65" s="142"/>
      <c r="EC65" s="142"/>
      <c r="ED65" s="142"/>
      <c r="EE65" s="142"/>
      <c r="EF65" s="142"/>
      <c r="EG65" s="142"/>
      <c r="EH65" s="142"/>
      <c r="EI65" s="142"/>
      <c r="EJ65" s="142"/>
      <c r="EK65" s="142"/>
      <c r="EL65" s="142"/>
      <c r="EM65" s="142"/>
      <c r="EN65" s="142"/>
      <c r="EO65" s="142"/>
      <c r="EP65" s="142"/>
      <c r="EQ65" s="142"/>
      <c r="ER65" s="142"/>
      <c r="ES65" s="142"/>
      <c r="ET65" s="142"/>
      <c r="EU65" s="142"/>
      <c r="EV65" s="142"/>
      <c r="EW65" s="142"/>
      <c r="EX65" s="142"/>
      <c r="EY65" s="142"/>
      <c r="EZ65" s="142"/>
      <c r="FA65" s="142"/>
      <c r="FB65" s="142"/>
      <c r="FC65" s="142"/>
      <c r="FD65" s="142"/>
      <c r="FE65" s="142"/>
      <c r="FF65" s="142"/>
      <c r="FG65" s="142"/>
      <c r="FH65" s="142"/>
      <c r="FI65" s="142"/>
      <c r="FJ65" s="142"/>
      <c r="FK65" s="142"/>
      <c r="FL65" s="142"/>
      <c r="FM65" s="142"/>
      <c r="FN65" s="142"/>
      <c r="FO65" s="142"/>
      <c r="FP65" s="142"/>
      <c r="FQ65" s="142"/>
      <c r="FR65" s="142"/>
      <c r="FS65" s="142"/>
      <c r="FT65" s="142"/>
      <c r="FU65" s="142"/>
      <c r="FV65" s="142"/>
      <c r="FW65" s="142"/>
      <c r="FX65" s="142"/>
      <c r="FY65" s="142"/>
      <c r="FZ65" s="142"/>
      <c r="GA65" s="142"/>
      <c r="GB65" s="142"/>
      <c r="GC65" s="142"/>
      <c r="GD65" s="142"/>
      <c r="GE65" s="142"/>
      <c r="GF65" s="142"/>
      <c r="GG65" s="142"/>
      <c r="GH65" s="142"/>
      <c r="GI65" s="142"/>
      <c r="GJ65" s="142"/>
      <c r="GK65" s="142"/>
      <c r="GL65" s="142"/>
      <c r="GM65" s="142"/>
      <c r="GN65" s="142"/>
      <c r="GO65" s="142"/>
      <c r="GP65" s="142"/>
      <c r="GQ65" s="142"/>
      <c r="GR65" s="142"/>
      <c r="GS65" s="142"/>
      <c r="GT65" s="142"/>
      <c r="GU65" s="142"/>
      <c r="GV65" s="142"/>
      <c r="GW65" s="142"/>
      <c r="GX65" s="142"/>
      <c r="GY65" s="142"/>
      <c r="GZ65" s="142"/>
      <c r="HA65" s="142"/>
      <c r="HB65" s="142"/>
      <c r="HC65" s="142"/>
      <c r="HD65" s="142"/>
      <c r="HE65" s="142"/>
      <c r="HF65" s="142"/>
      <c r="HG65" s="142"/>
      <c r="HH65" s="142"/>
      <c r="HI65" s="142"/>
      <c r="HJ65" s="142"/>
      <c r="HK65" s="142"/>
      <c r="HL65" s="142"/>
      <c r="HM65" s="142"/>
      <c r="HN65" s="142"/>
      <c r="HO65" s="142"/>
      <c r="HP65" s="142"/>
      <c r="HQ65" s="142"/>
      <c r="HR65" s="142"/>
      <c r="HS65" s="142"/>
      <c r="HT65" s="142"/>
      <c r="HU65" s="142"/>
      <c r="HV65" s="142"/>
      <c r="HW65" s="142"/>
      <c r="HX65" s="142"/>
      <c r="HY65" s="142"/>
      <c r="HZ65" s="142"/>
      <c r="IA65" s="142"/>
      <c r="IB65" s="142"/>
      <c r="IC65" s="142"/>
      <c r="ID65" s="142"/>
      <c r="IE65" s="142"/>
      <c r="IF65" s="142"/>
      <c r="IG65" s="142"/>
      <c r="IH65" s="142"/>
      <c r="II65" s="142"/>
      <c r="IJ65" s="142"/>
      <c r="IK65" s="142"/>
      <c r="IL65" s="142"/>
    </row>
    <row r="66" s="156" customFormat="1" ht="20.1" customHeight="1" spans="1:246">
      <c r="A66" s="142"/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  <c r="AE66" s="142"/>
      <c r="AF66" s="142"/>
      <c r="AG66" s="142"/>
      <c r="AH66" s="142"/>
      <c r="AI66" s="142"/>
      <c r="AJ66" s="142"/>
      <c r="AK66" s="142"/>
      <c r="AL66" s="142"/>
      <c r="AM66" s="142"/>
      <c r="AN66" s="142"/>
      <c r="AO66" s="142"/>
      <c r="AP66" s="142"/>
      <c r="AQ66" s="142"/>
      <c r="AR66" s="142"/>
      <c r="AS66" s="142"/>
      <c r="AT66" s="142"/>
      <c r="AU66" s="142"/>
      <c r="AV66" s="142"/>
      <c r="AW66" s="142"/>
      <c r="AX66" s="142"/>
      <c r="AY66" s="142"/>
      <c r="AZ66" s="142"/>
      <c r="BA66" s="142"/>
      <c r="BB66" s="142"/>
      <c r="BC66" s="142"/>
      <c r="BD66" s="142"/>
      <c r="BE66" s="142"/>
      <c r="BF66" s="142"/>
      <c r="BG66" s="142"/>
      <c r="BH66" s="142"/>
      <c r="BI66" s="142"/>
      <c r="BJ66" s="142"/>
      <c r="BK66" s="142"/>
      <c r="BL66" s="142"/>
      <c r="BM66" s="142"/>
      <c r="BN66" s="142"/>
      <c r="BO66" s="142"/>
      <c r="BP66" s="142"/>
      <c r="BQ66" s="142"/>
      <c r="BR66" s="142"/>
      <c r="BS66" s="142"/>
      <c r="BT66" s="142"/>
      <c r="BU66" s="142"/>
      <c r="BV66" s="142"/>
      <c r="BW66" s="142"/>
      <c r="BX66" s="142"/>
      <c r="BY66" s="142"/>
      <c r="BZ66" s="142"/>
      <c r="CA66" s="142"/>
      <c r="CB66" s="142"/>
      <c r="CC66" s="142"/>
      <c r="CD66" s="142"/>
      <c r="CE66" s="142"/>
      <c r="CF66" s="142"/>
      <c r="CG66" s="142"/>
      <c r="CH66" s="142"/>
      <c r="CI66" s="142"/>
      <c r="CJ66" s="142"/>
      <c r="CK66" s="142"/>
      <c r="CL66" s="142"/>
      <c r="CM66" s="142"/>
      <c r="CN66" s="142"/>
      <c r="CO66" s="142"/>
      <c r="CP66" s="142"/>
      <c r="CQ66" s="142"/>
      <c r="CR66" s="142"/>
      <c r="CS66" s="142"/>
      <c r="CT66" s="142"/>
      <c r="CU66" s="142"/>
      <c r="CV66" s="142"/>
      <c r="CW66" s="142"/>
      <c r="CX66" s="142"/>
      <c r="CY66" s="142"/>
      <c r="CZ66" s="142"/>
      <c r="DA66" s="142"/>
      <c r="DB66" s="142"/>
      <c r="DC66" s="142"/>
      <c r="DD66" s="142"/>
      <c r="DE66" s="142"/>
      <c r="DF66" s="142"/>
      <c r="DG66" s="142"/>
      <c r="DH66" s="142"/>
      <c r="DI66" s="142"/>
      <c r="DJ66" s="142"/>
      <c r="DK66" s="142"/>
      <c r="DL66" s="142"/>
      <c r="DM66" s="142"/>
      <c r="DN66" s="142"/>
      <c r="DO66" s="142"/>
      <c r="DP66" s="142"/>
      <c r="DQ66" s="142"/>
      <c r="DR66" s="142"/>
      <c r="DS66" s="142"/>
      <c r="DT66" s="142"/>
      <c r="DU66" s="142"/>
      <c r="DV66" s="142"/>
      <c r="DW66" s="142"/>
      <c r="DX66" s="142"/>
      <c r="DY66" s="142"/>
      <c r="DZ66" s="142"/>
      <c r="EA66" s="142"/>
      <c r="EB66" s="142"/>
      <c r="EC66" s="142"/>
      <c r="ED66" s="142"/>
      <c r="EE66" s="142"/>
      <c r="EF66" s="142"/>
      <c r="EG66" s="142"/>
      <c r="EH66" s="142"/>
      <c r="EI66" s="142"/>
      <c r="EJ66" s="142"/>
      <c r="EK66" s="142"/>
      <c r="EL66" s="142"/>
      <c r="EM66" s="142"/>
      <c r="EN66" s="142"/>
      <c r="EO66" s="142"/>
      <c r="EP66" s="142"/>
      <c r="EQ66" s="142"/>
      <c r="ER66" s="142"/>
      <c r="ES66" s="142"/>
      <c r="ET66" s="142"/>
      <c r="EU66" s="142"/>
      <c r="EV66" s="142"/>
      <c r="EW66" s="142"/>
      <c r="EX66" s="142"/>
      <c r="EY66" s="142"/>
      <c r="EZ66" s="142"/>
      <c r="FA66" s="142"/>
      <c r="FB66" s="142"/>
      <c r="FC66" s="142"/>
      <c r="FD66" s="142"/>
      <c r="FE66" s="142"/>
      <c r="FF66" s="142"/>
      <c r="FG66" s="142"/>
      <c r="FH66" s="142"/>
      <c r="FI66" s="142"/>
      <c r="FJ66" s="142"/>
      <c r="FK66" s="142"/>
      <c r="FL66" s="142"/>
      <c r="FM66" s="142"/>
      <c r="FN66" s="142"/>
      <c r="FO66" s="142"/>
      <c r="FP66" s="142"/>
      <c r="FQ66" s="142"/>
      <c r="FR66" s="142"/>
      <c r="FS66" s="142"/>
      <c r="FT66" s="142"/>
      <c r="FU66" s="142"/>
      <c r="FV66" s="142"/>
      <c r="FW66" s="142"/>
      <c r="FX66" s="142"/>
      <c r="FY66" s="142"/>
      <c r="FZ66" s="142"/>
      <c r="GA66" s="142"/>
      <c r="GB66" s="142"/>
      <c r="GC66" s="142"/>
      <c r="GD66" s="142"/>
      <c r="GE66" s="142"/>
      <c r="GF66" s="142"/>
      <c r="GG66" s="142"/>
      <c r="GH66" s="142"/>
      <c r="GI66" s="142"/>
      <c r="GJ66" s="142"/>
      <c r="GK66" s="142"/>
      <c r="GL66" s="142"/>
      <c r="GM66" s="142"/>
      <c r="GN66" s="142"/>
      <c r="GO66" s="142"/>
      <c r="GP66" s="142"/>
      <c r="GQ66" s="142"/>
      <c r="GR66" s="142"/>
      <c r="GS66" s="142"/>
      <c r="GT66" s="142"/>
      <c r="GU66" s="142"/>
      <c r="GV66" s="142"/>
      <c r="GW66" s="142"/>
      <c r="GX66" s="142"/>
      <c r="GY66" s="142"/>
      <c r="GZ66" s="142"/>
      <c r="HA66" s="142"/>
      <c r="HB66" s="142"/>
      <c r="HC66" s="142"/>
      <c r="HD66" s="142"/>
      <c r="HE66" s="142"/>
      <c r="HF66" s="142"/>
      <c r="HG66" s="142"/>
      <c r="HH66" s="142"/>
      <c r="HI66" s="142"/>
      <c r="HJ66" s="142"/>
      <c r="HK66" s="142"/>
      <c r="HL66" s="142"/>
      <c r="HM66" s="142"/>
      <c r="HN66" s="142"/>
      <c r="HO66" s="142"/>
      <c r="HP66" s="142"/>
      <c r="HQ66" s="142"/>
      <c r="HR66" s="142"/>
      <c r="HS66" s="142"/>
      <c r="HT66" s="142"/>
      <c r="HU66" s="142"/>
      <c r="HV66" s="142"/>
      <c r="HW66" s="142"/>
      <c r="HX66" s="142"/>
      <c r="HY66" s="142"/>
      <c r="HZ66" s="142"/>
      <c r="IA66" s="142"/>
      <c r="IB66" s="142"/>
      <c r="IC66" s="142"/>
      <c r="ID66" s="142"/>
      <c r="IE66" s="142"/>
      <c r="IF66" s="142"/>
      <c r="IG66" s="142"/>
      <c r="IH66" s="142"/>
      <c r="II66" s="142"/>
      <c r="IJ66" s="142"/>
      <c r="IK66" s="142"/>
      <c r="IL66" s="142"/>
    </row>
    <row r="67" s="156" customFormat="1" ht="20.1" customHeight="1" spans="1:246">
      <c r="A67" s="142"/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2"/>
      <c r="AB67" s="142"/>
      <c r="AC67" s="142"/>
      <c r="AD67" s="142"/>
      <c r="AE67" s="142"/>
      <c r="AF67" s="142"/>
      <c r="AG67" s="142"/>
      <c r="AH67" s="142"/>
      <c r="AI67" s="142"/>
      <c r="AJ67" s="142"/>
      <c r="AK67" s="142"/>
      <c r="AL67" s="142"/>
      <c r="AM67" s="142"/>
      <c r="AN67" s="142"/>
      <c r="AO67" s="142"/>
      <c r="AP67" s="142"/>
      <c r="AQ67" s="142"/>
      <c r="AR67" s="142"/>
      <c r="AS67" s="142"/>
      <c r="AT67" s="142"/>
      <c r="AU67" s="142"/>
      <c r="AV67" s="142"/>
      <c r="AW67" s="142"/>
      <c r="AX67" s="142"/>
      <c r="AY67" s="142"/>
      <c r="AZ67" s="142"/>
      <c r="BA67" s="142"/>
      <c r="BB67" s="142"/>
      <c r="BC67" s="142"/>
      <c r="BD67" s="142"/>
      <c r="BE67" s="142"/>
      <c r="BF67" s="142"/>
      <c r="BG67" s="142"/>
      <c r="BH67" s="142"/>
      <c r="BI67" s="142"/>
      <c r="BJ67" s="142"/>
      <c r="BK67" s="142"/>
      <c r="BL67" s="142"/>
      <c r="BM67" s="142"/>
      <c r="BN67" s="142"/>
      <c r="BO67" s="142"/>
      <c r="BP67" s="142"/>
      <c r="BQ67" s="142"/>
      <c r="BR67" s="142"/>
      <c r="BS67" s="142"/>
      <c r="BT67" s="142"/>
      <c r="BU67" s="142"/>
      <c r="BV67" s="142"/>
      <c r="BW67" s="142"/>
      <c r="BX67" s="142"/>
      <c r="BY67" s="142"/>
      <c r="BZ67" s="142"/>
      <c r="CA67" s="142"/>
      <c r="CB67" s="142"/>
      <c r="CC67" s="142"/>
      <c r="CD67" s="142"/>
      <c r="CE67" s="142"/>
      <c r="CF67" s="142"/>
      <c r="CG67" s="142"/>
      <c r="CH67" s="142"/>
      <c r="CI67" s="142"/>
      <c r="CJ67" s="142"/>
      <c r="CK67" s="142"/>
      <c r="CL67" s="142"/>
      <c r="CM67" s="142"/>
      <c r="CN67" s="142"/>
      <c r="CO67" s="142"/>
      <c r="CP67" s="142"/>
      <c r="CQ67" s="142"/>
      <c r="CR67" s="142"/>
      <c r="CS67" s="142"/>
      <c r="CT67" s="142"/>
      <c r="CU67" s="142"/>
      <c r="CV67" s="142"/>
      <c r="CW67" s="142"/>
      <c r="CX67" s="142"/>
      <c r="CY67" s="142"/>
      <c r="CZ67" s="142"/>
      <c r="DA67" s="142"/>
      <c r="DB67" s="142"/>
      <c r="DC67" s="142"/>
      <c r="DD67" s="142"/>
      <c r="DE67" s="142"/>
      <c r="DF67" s="142"/>
      <c r="DG67" s="142"/>
      <c r="DH67" s="142"/>
      <c r="DI67" s="142"/>
      <c r="DJ67" s="142"/>
      <c r="DK67" s="142"/>
      <c r="DL67" s="142"/>
      <c r="DM67" s="142"/>
      <c r="DN67" s="142"/>
      <c r="DO67" s="142"/>
      <c r="DP67" s="142"/>
      <c r="DQ67" s="142"/>
      <c r="DR67" s="142"/>
      <c r="DS67" s="142"/>
      <c r="DT67" s="142"/>
      <c r="DU67" s="142"/>
      <c r="DV67" s="142"/>
      <c r="DW67" s="142"/>
      <c r="DX67" s="142"/>
      <c r="DY67" s="142"/>
      <c r="DZ67" s="142"/>
      <c r="EA67" s="142"/>
      <c r="EB67" s="142"/>
      <c r="EC67" s="142"/>
      <c r="ED67" s="142"/>
      <c r="EE67" s="142"/>
      <c r="EF67" s="142"/>
      <c r="EG67" s="142"/>
      <c r="EH67" s="142"/>
      <c r="EI67" s="142"/>
      <c r="EJ67" s="142"/>
      <c r="EK67" s="142"/>
      <c r="EL67" s="142"/>
      <c r="EM67" s="142"/>
      <c r="EN67" s="142"/>
      <c r="EO67" s="142"/>
      <c r="EP67" s="142"/>
      <c r="EQ67" s="142"/>
      <c r="ER67" s="142"/>
      <c r="ES67" s="142"/>
      <c r="ET67" s="142"/>
      <c r="EU67" s="142"/>
      <c r="EV67" s="142"/>
      <c r="EW67" s="142"/>
      <c r="EX67" s="142"/>
      <c r="EY67" s="142"/>
      <c r="EZ67" s="142"/>
      <c r="FA67" s="142"/>
      <c r="FB67" s="142"/>
      <c r="FC67" s="142"/>
      <c r="FD67" s="142"/>
      <c r="FE67" s="142"/>
      <c r="FF67" s="142"/>
      <c r="FG67" s="142"/>
      <c r="FH67" s="142"/>
      <c r="FI67" s="142"/>
      <c r="FJ67" s="142"/>
      <c r="FK67" s="142"/>
      <c r="FL67" s="142"/>
      <c r="FM67" s="142"/>
      <c r="FN67" s="142"/>
      <c r="FO67" s="142"/>
      <c r="FP67" s="142"/>
      <c r="FQ67" s="142"/>
      <c r="FR67" s="142"/>
      <c r="FS67" s="142"/>
      <c r="FT67" s="142"/>
      <c r="FU67" s="142"/>
      <c r="FV67" s="142"/>
      <c r="FW67" s="142"/>
      <c r="FX67" s="142"/>
      <c r="FY67" s="142"/>
      <c r="FZ67" s="142"/>
      <c r="GA67" s="142"/>
      <c r="GB67" s="142"/>
      <c r="GC67" s="142"/>
      <c r="GD67" s="142"/>
      <c r="GE67" s="142"/>
      <c r="GF67" s="142"/>
      <c r="GG67" s="142"/>
      <c r="GH67" s="142"/>
      <c r="GI67" s="142"/>
      <c r="GJ67" s="142"/>
      <c r="GK67" s="142"/>
      <c r="GL67" s="142"/>
      <c r="GM67" s="142"/>
      <c r="GN67" s="142"/>
      <c r="GO67" s="142"/>
      <c r="GP67" s="142"/>
      <c r="GQ67" s="142"/>
      <c r="GR67" s="142"/>
      <c r="GS67" s="142"/>
      <c r="GT67" s="142"/>
      <c r="GU67" s="142"/>
      <c r="GV67" s="142"/>
      <c r="GW67" s="142"/>
      <c r="GX67" s="142"/>
      <c r="GY67" s="142"/>
      <c r="GZ67" s="142"/>
      <c r="HA67" s="142"/>
      <c r="HB67" s="142"/>
      <c r="HC67" s="142"/>
      <c r="HD67" s="142"/>
      <c r="HE67" s="142"/>
      <c r="HF67" s="142"/>
      <c r="HG67" s="142"/>
      <c r="HH67" s="142"/>
      <c r="HI67" s="142"/>
      <c r="HJ67" s="142"/>
      <c r="HK67" s="142"/>
      <c r="HL67" s="142"/>
      <c r="HM67" s="142"/>
      <c r="HN67" s="142"/>
      <c r="HO67" s="142"/>
      <c r="HP67" s="142"/>
      <c r="HQ67" s="142"/>
      <c r="HR67" s="142"/>
      <c r="HS67" s="142"/>
      <c r="HT67" s="142"/>
      <c r="HU67" s="142"/>
      <c r="HV67" s="142"/>
      <c r="HW67" s="142"/>
      <c r="HX67" s="142"/>
      <c r="HY67" s="142"/>
      <c r="HZ67" s="142"/>
      <c r="IA67" s="142"/>
      <c r="IB67" s="142"/>
      <c r="IC67" s="142"/>
      <c r="ID67" s="142"/>
      <c r="IE67" s="142"/>
      <c r="IF67" s="142"/>
      <c r="IG67" s="142"/>
      <c r="IH67" s="142"/>
      <c r="II67" s="142"/>
      <c r="IJ67" s="142"/>
      <c r="IK67" s="142"/>
      <c r="IL67" s="142"/>
    </row>
    <row r="68" s="156" customFormat="1" ht="20.1" customHeight="1" spans="1:246">
      <c r="A68" s="142"/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2"/>
      <c r="AB68" s="142"/>
      <c r="AC68" s="142"/>
      <c r="AD68" s="142"/>
      <c r="AE68" s="142"/>
      <c r="AF68" s="142"/>
      <c r="AG68" s="142"/>
      <c r="AH68" s="142"/>
      <c r="AI68" s="142"/>
      <c r="AJ68" s="142"/>
      <c r="AK68" s="142"/>
      <c r="AL68" s="142"/>
      <c r="AM68" s="142"/>
      <c r="AN68" s="142"/>
      <c r="AO68" s="142"/>
      <c r="AP68" s="142"/>
      <c r="AQ68" s="142"/>
      <c r="AR68" s="142"/>
      <c r="AS68" s="142"/>
      <c r="AT68" s="142"/>
      <c r="AU68" s="142"/>
      <c r="AV68" s="142"/>
      <c r="AW68" s="142"/>
      <c r="AX68" s="142"/>
      <c r="AY68" s="142"/>
      <c r="AZ68" s="142"/>
      <c r="BA68" s="142"/>
      <c r="BB68" s="142"/>
      <c r="BC68" s="142"/>
      <c r="BD68" s="142"/>
      <c r="BE68" s="142"/>
      <c r="BF68" s="142"/>
      <c r="BG68" s="142"/>
      <c r="BH68" s="142"/>
      <c r="BI68" s="142"/>
      <c r="BJ68" s="142"/>
      <c r="BK68" s="142"/>
      <c r="BL68" s="142"/>
      <c r="BM68" s="142"/>
      <c r="BN68" s="142"/>
      <c r="BO68" s="142"/>
      <c r="BP68" s="142"/>
      <c r="BQ68" s="142"/>
      <c r="BR68" s="142"/>
      <c r="BS68" s="142"/>
      <c r="BT68" s="142"/>
      <c r="BU68" s="142"/>
      <c r="BV68" s="142"/>
      <c r="BW68" s="142"/>
      <c r="BX68" s="142"/>
      <c r="BY68" s="142"/>
      <c r="BZ68" s="142"/>
      <c r="CA68" s="142"/>
      <c r="CB68" s="142"/>
      <c r="CC68" s="142"/>
      <c r="CD68" s="142"/>
      <c r="CE68" s="142"/>
      <c r="CF68" s="142"/>
      <c r="CG68" s="142"/>
      <c r="CH68" s="142"/>
      <c r="CI68" s="142"/>
      <c r="CJ68" s="142"/>
      <c r="CK68" s="142"/>
      <c r="CL68" s="142"/>
      <c r="CM68" s="142"/>
      <c r="CN68" s="142"/>
      <c r="CO68" s="142"/>
      <c r="CP68" s="142"/>
      <c r="CQ68" s="142"/>
      <c r="CR68" s="142"/>
      <c r="CS68" s="142"/>
      <c r="CT68" s="142"/>
      <c r="CU68" s="142"/>
      <c r="CV68" s="142"/>
      <c r="CW68" s="142"/>
      <c r="CX68" s="142"/>
      <c r="CY68" s="142"/>
      <c r="CZ68" s="142"/>
      <c r="DA68" s="142"/>
      <c r="DB68" s="142"/>
      <c r="DC68" s="142"/>
      <c r="DD68" s="142"/>
      <c r="DE68" s="142"/>
      <c r="DF68" s="142"/>
      <c r="DG68" s="142"/>
      <c r="DH68" s="142"/>
      <c r="DI68" s="142"/>
      <c r="DJ68" s="142"/>
      <c r="DK68" s="142"/>
      <c r="DL68" s="142"/>
      <c r="DM68" s="142"/>
      <c r="DN68" s="142"/>
      <c r="DO68" s="142"/>
      <c r="DP68" s="142"/>
      <c r="DQ68" s="142"/>
      <c r="DR68" s="142"/>
      <c r="DS68" s="142"/>
      <c r="DT68" s="142"/>
      <c r="DU68" s="142"/>
      <c r="DV68" s="142"/>
      <c r="DW68" s="142"/>
      <c r="DX68" s="142"/>
      <c r="DY68" s="142"/>
      <c r="DZ68" s="142"/>
      <c r="EA68" s="142"/>
      <c r="EB68" s="142"/>
      <c r="EC68" s="142"/>
      <c r="ED68" s="142"/>
      <c r="EE68" s="142"/>
      <c r="EF68" s="142"/>
      <c r="EG68" s="142"/>
      <c r="EH68" s="142"/>
      <c r="EI68" s="142"/>
      <c r="EJ68" s="142"/>
      <c r="EK68" s="142"/>
      <c r="EL68" s="142"/>
      <c r="EM68" s="142"/>
      <c r="EN68" s="142"/>
      <c r="EO68" s="142"/>
      <c r="EP68" s="142"/>
      <c r="EQ68" s="142"/>
      <c r="ER68" s="142"/>
      <c r="ES68" s="142"/>
      <c r="ET68" s="142"/>
      <c r="EU68" s="142"/>
      <c r="EV68" s="142"/>
      <c r="EW68" s="142"/>
      <c r="EX68" s="142"/>
      <c r="EY68" s="142"/>
      <c r="EZ68" s="142"/>
      <c r="FA68" s="142"/>
      <c r="FB68" s="142"/>
      <c r="FC68" s="142"/>
      <c r="FD68" s="142"/>
      <c r="FE68" s="142"/>
      <c r="FF68" s="142"/>
      <c r="FG68" s="142"/>
      <c r="FH68" s="142"/>
      <c r="FI68" s="142"/>
      <c r="FJ68" s="142"/>
      <c r="FK68" s="142"/>
      <c r="FL68" s="142"/>
      <c r="FM68" s="142"/>
      <c r="FN68" s="142"/>
      <c r="FO68" s="142"/>
      <c r="FP68" s="142"/>
      <c r="FQ68" s="142"/>
      <c r="FR68" s="142"/>
      <c r="FS68" s="142"/>
      <c r="FT68" s="142"/>
      <c r="FU68" s="142"/>
      <c r="FV68" s="142"/>
      <c r="FW68" s="142"/>
      <c r="FX68" s="142"/>
      <c r="FY68" s="142"/>
      <c r="FZ68" s="142"/>
      <c r="GA68" s="142"/>
      <c r="GB68" s="142"/>
      <c r="GC68" s="142"/>
      <c r="GD68" s="142"/>
      <c r="GE68" s="142"/>
      <c r="GF68" s="142"/>
      <c r="GG68" s="142"/>
      <c r="GH68" s="142"/>
      <c r="GI68" s="142"/>
      <c r="GJ68" s="142"/>
      <c r="GK68" s="142"/>
      <c r="GL68" s="142"/>
      <c r="GM68" s="142"/>
      <c r="GN68" s="142"/>
      <c r="GO68" s="142"/>
      <c r="GP68" s="142"/>
      <c r="GQ68" s="142"/>
      <c r="GR68" s="142"/>
      <c r="GS68" s="142"/>
      <c r="GT68" s="142"/>
      <c r="GU68" s="142"/>
      <c r="GV68" s="142"/>
      <c r="GW68" s="142"/>
      <c r="GX68" s="142"/>
      <c r="GY68" s="142"/>
      <c r="GZ68" s="142"/>
      <c r="HA68" s="142"/>
      <c r="HB68" s="142"/>
      <c r="HC68" s="142"/>
      <c r="HD68" s="142"/>
      <c r="HE68" s="142"/>
      <c r="HF68" s="142"/>
      <c r="HG68" s="142"/>
      <c r="HH68" s="142"/>
      <c r="HI68" s="142"/>
      <c r="HJ68" s="142"/>
      <c r="HK68" s="142"/>
      <c r="HL68" s="142"/>
      <c r="HM68" s="142"/>
      <c r="HN68" s="142"/>
      <c r="HO68" s="142"/>
      <c r="HP68" s="142"/>
      <c r="HQ68" s="142"/>
      <c r="HR68" s="142"/>
      <c r="HS68" s="142"/>
      <c r="HT68" s="142"/>
      <c r="HU68" s="142"/>
      <c r="HV68" s="142"/>
      <c r="HW68" s="142"/>
      <c r="HX68" s="142"/>
      <c r="HY68" s="142"/>
      <c r="HZ68" s="142"/>
      <c r="IA68" s="142"/>
      <c r="IB68" s="142"/>
      <c r="IC68" s="142"/>
      <c r="ID68" s="142"/>
      <c r="IE68" s="142"/>
      <c r="IF68" s="142"/>
      <c r="IG68" s="142"/>
      <c r="IH68" s="142"/>
      <c r="II68" s="142"/>
      <c r="IJ68" s="142"/>
      <c r="IK68" s="142"/>
      <c r="IL68" s="142"/>
    </row>
    <row r="69" s="156" customFormat="1" ht="20.1" customHeight="1" spans="1:246">
      <c r="A69" s="142"/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  <c r="AA69" s="142"/>
      <c r="AB69" s="142"/>
      <c r="AC69" s="142"/>
      <c r="AD69" s="142"/>
      <c r="AE69" s="142"/>
      <c r="AF69" s="142"/>
      <c r="AG69" s="142"/>
      <c r="AH69" s="142"/>
      <c r="AI69" s="142"/>
      <c r="AJ69" s="142"/>
      <c r="AK69" s="142"/>
      <c r="AL69" s="142"/>
      <c r="AM69" s="142"/>
      <c r="AN69" s="142"/>
      <c r="AO69" s="142"/>
      <c r="AP69" s="142"/>
      <c r="AQ69" s="142"/>
      <c r="AR69" s="142"/>
      <c r="AS69" s="142"/>
      <c r="AT69" s="142"/>
      <c r="AU69" s="142"/>
      <c r="AV69" s="142"/>
      <c r="AW69" s="142"/>
      <c r="AX69" s="142"/>
      <c r="AY69" s="142"/>
      <c r="AZ69" s="142"/>
      <c r="BA69" s="142"/>
      <c r="BB69" s="142"/>
      <c r="BC69" s="142"/>
      <c r="BD69" s="142"/>
      <c r="BE69" s="142"/>
      <c r="BF69" s="142"/>
      <c r="BG69" s="142"/>
      <c r="BH69" s="142"/>
      <c r="BI69" s="142"/>
      <c r="BJ69" s="142"/>
      <c r="BK69" s="142"/>
      <c r="BL69" s="142"/>
      <c r="BM69" s="142"/>
      <c r="BN69" s="142"/>
      <c r="BO69" s="142"/>
      <c r="BP69" s="142"/>
      <c r="BQ69" s="142"/>
      <c r="BR69" s="142"/>
      <c r="BS69" s="142"/>
      <c r="BT69" s="142"/>
      <c r="BU69" s="142"/>
      <c r="BV69" s="142"/>
      <c r="BW69" s="142"/>
      <c r="BX69" s="142"/>
      <c r="BY69" s="142"/>
      <c r="BZ69" s="142"/>
      <c r="CA69" s="142"/>
      <c r="CB69" s="142"/>
      <c r="CC69" s="142"/>
      <c r="CD69" s="142"/>
      <c r="CE69" s="142"/>
      <c r="CF69" s="142"/>
      <c r="CG69" s="142"/>
      <c r="CH69" s="142"/>
      <c r="CI69" s="142"/>
      <c r="CJ69" s="142"/>
      <c r="CK69" s="142"/>
      <c r="CL69" s="142"/>
      <c r="CM69" s="142"/>
      <c r="CN69" s="142"/>
      <c r="CO69" s="142"/>
      <c r="CP69" s="142"/>
      <c r="CQ69" s="142"/>
      <c r="CR69" s="142"/>
      <c r="CS69" s="142"/>
      <c r="CT69" s="142"/>
      <c r="CU69" s="142"/>
      <c r="CV69" s="142"/>
      <c r="CW69" s="142"/>
      <c r="CX69" s="142"/>
      <c r="CY69" s="142"/>
      <c r="CZ69" s="142"/>
      <c r="DA69" s="142"/>
      <c r="DB69" s="142"/>
      <c r="DC69" s="142"/>
      <c r="DD69" s="142"/>
      <c r="DE69" s="142"/>
      <c r="DF69" s="142"/>
      <c r="DG69" s="142"/>
      <c r="DH69" s="142"/>
      <c r="DI69" s="142"/>
      <c r="DJ69" s="142"/>
      <c r="DK69" s="142"/>
      <c r="DL69" s="142"/>
      <c r="DM69" s="142"/>
      <c r="DN69" s="142"/>
      <c r="DO69" s="142"/>
      <c r="DP69" s="142"/>
      <c r="DQ69" s="142"/>
      <c r="DR69" s="142"/>
      <c r="DS69" s="142"/>
      <c r="DT69" s="142"/>
      <c r="DU69" s="142"/>
      <c r="DV69" s="142"/>
      <c r="DW69" s="142"/>
      <c r="DX69" s="142"/>
      <c r="DY69" s="142"/>
      <c r="DZ69" s="142"/>
      <c r="EA69" s="142"/>
      <c r="EB69" s="142"/>
      <c r="EC69" s="142"/>
      <c r="ED69" s="142"/>
      <c r="EE69" s="142"/>
      <c r="EF69" s="142"/>
      <c r="EG69" s="142"/>
      <c r="EH69" s="142"/>
      <c r="EI69" s="142"/>
      <c r="EJ69" s="142"/>
      <c r="EK69" s="142"/>
      <c r="EL69" s="142"/>
      <c r="EM69" s="142"/>
      <c r="EN69" s="142"/>
      <c r="EO69" s="142"/>
      <c r="EP69" s="142"/>
      <c r="EQ69" s="142"/>
      <c r="ER69" s="142"/>
      <c r="ES69" s="142"/>
      <c r="ET69" s="142"/>
      <c r="EU69" s="142"/>
      <c r="EV69" s="142"/>
      <c r="EW69" s="142"/>
      <c r="EX69" s="142"/>
      <c r="EY69" s="142"/>
      <c r="EZ69" s="142"/>
      <c r="FA69" s="142"/>
      <c r="FB69" s="142"/>
      <c r="FC69" s="142"/>
      <c r="FD69" s="142"/>
      <c r="FE69" s="142"/>
      <c r="FF69" s="142"/>
      <c r="FG69" s="142"/>
      <c r="FH69" s="142"/>
      <c r="FI69" s="142"/>
      <c r="FJ69" s="142"/>
      <c r="FK69" s="142"/>
      <c r="FL69" s="142"/>
      <c r="FM69" s="142"/>
      <c r="FN69" s="142"/>
      <c r="FO69" s="142"/>
      <c r="FP69" s="142"/>
      <c r="FQ69" s="142"/>
      <c r="FR69" s="142"/>
      <c r="FS69" s="142"/>
      <c r="FT69" s="142"/>
      <c r="FU69" s="142"/>
      <c r="FV69" s="142"/>
      <c r="FW69" s="142"/>
      <c r="FX69" s="142"/>
      <c r="FY69" s="142"/>
      <c r="FZ69" s="142"/>
      <c r="GA69" s="142"/>
      <c r="GB69" s="142"/>
      <c r="GC69" s="142"/>
      <c r="GD69" s="142"/>
      <c r="GE69" s="142"/>
      <c r="GF69" s="142"/>
      <c r="GG69" s="142"/>
      <c r="GH69" s="142"/>
      <c r="GI69" s="142"/>
      <c r="GJ69" s="142"/>
      <c r="GK69" s="142"/>
      <c r="GL69" s="142"/>
      <c r="GM69" s="142"/>
      <c r="GN69" s="142"/>
      <c r="GO69" s="142"/>
      <c r="GP69" s="142"/>
      <c r="GQ69" s="142"/>
      <c r="GR69" s="142"/>
      <c r="GS69" s="142"/>
      <c r="GT69" s="142"/>
      <c r="GU69" s="142"/>
      <c r="GV69" s="142"/>
      <c r="GW69" s="142"/>
      <c r="GX69" s="142"/>
      <c r="GY69" s="142"/>
      <c r="GZ69" s="142"/>
      <c r="HA69" s="142"/>
      <c r="HB69" s="142"/>
      <c r="HC69" s="142"/>
      <c r="HD69" s="142"/>
      <c r="HE69" s="142"/>
      <c r="HF69" s="142"/>
      <c r="HG69" s="142"/>
      <c r="HH69" s="142"/>
      <c r="HI69" s="142"/>
      <c r="HJ69" s="142"/>
      <c r="HK69" s="142"/>
      <c r="HL69" s="142"/>
      <c r="HM69" s="142"/>
      <c r="HN69" s="142"/>
      <c r="HO69" s="142"/>
      <c r="HP69" s="142"/>
      <c r="HQ69" s="142"/>
      <c r="HR69" s="142"/>
      <c r="HS69" s="142"/>
      <c r="HT69" s="142"/>
      <c r="HU69" s="142"/>
      <c r="HV69" s="142"/>
      <c r="HW69" s="142"/>
      <c r="HX69" s="142"/>
      <c r="HY69" s="142"/>
      <c r="HZ69" s="142"/>
      <c r="IA69" s="142"/>
      <c r="IB69" s="142"/>
      <c r="IC69" s="142"/>
      <c r="ID69" s="142"/>
      <c r="IE69" s="142"/>
      <c r="IF69" s="142"/>
      <c r="IG69" s="142"/>
      <c r="IH69" s="142"/>
      <c r="II69" s="142"/>
      <c r="IJ69" s="142"/>
      <c r="IK69" s="142"/>
      <c r="IL69" s="142"/>
    </row>
    <row r="70" s="156" customFormat="1" ht="20.1" customHeight="1" spans="1:246">
      <c r="A70" s="142"/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42"/>
      <c r="AK70" s="142"/>
      <c r="AL70" s="142"/>
      <c r="AM70" s="142"/>
      <c r="AN70" s="142"/>
      <c r="AO70" s="142"/>
      <c r="AP70" s="142"/>
      <c r="AQ70" s="142"/>
      <c r="AR70" s="142"/>
      <c r="AS70" s="142"/>
      <c r="AT70" s="142"/>
      <c r="AU70" s="142"/>
      <c r="AV70" s="142"/>
      <c r="AW70" s="142"/>
      <c r="AX70" s="142"/>
      <c r="AY70" s="142"/>
      <c r="AZ70" s="142"/>
      <c r="BA70" s="142"/>
      <c r="BB70" s="142"/>
      <c r="BC70" s="142"/>
      <c r="BD70" s="142"/>
      <c r="BE70" s="142"/>
      <c r="BF70" s="142"/>
      <c r="BG70" s="142"/>
      <c r="BH70" s="142"/>
      <c r="BI70" s="142"/>
      <c r="BJ70" s="142"/>
      <c r="BK70" s="142"/>
      <c r="BL70" s="142"/>
      <c r="BM70" s="142"/>
      <c r="BN70" s="142"/>
      <c r="BO70" s="142"/>
      <c r="BP70" s="142"/>
      <c r="BQ70" s="142"/>
      <c r="BR70" s="142"/>
      <c r="BS70" s="142"/>
      <c r="BT70" s="142"/>
      <c r="BU70" s="142"/>
      <c r="BV70" s="142"/>
      <c r="BW70" s="142"/>
      <c r="BX70" s="142"/>
      <c r="BY70" s="142"/>
      <c r="BZ70" s="142"/>
      <c r="CA70" s="142"/>
      <c r="CB70" s="142"/>
      <c r="CC70" s="142"/>
      <c r="CD70" s="142"/>
      <c r="CE70" s="142"/>
      <c r="CF70" s="142"/>
      <c r="CG70" s="142"/>
      <c r="CH70" s="142"/>
      <c r="CI70" s="142"/>
      <c r="CJ70" s="142"/>
      <c r="CK70" s="142"/>
      <c r="CL70" s="142"/>
      <c r="CM70" s="142"/>
      <c r="CN70" s="142"/>
      <c r="CO70" s="142"/>
      <c r="CP70" s="142"/>
      <c r="CQ70" s="142"/>
      <c r="CR70" s="142"/>
      <c r="CS70" s="142"/>
      <c r="CT70" s="142"/>
      <c r="CU70" s="142"/>
      <c r="CV70" s="142"/>
      <c r="CW70" s="142"/>
      <c r="CX70" s="142"/>
      <c r="CY70" s="142"/>
      <c r="CZ70" s="142"/>
      <c r="DA70" s="142"/>
      <c r="DB70" s="142"/>
      <c r="DC70" s="142"/>
      <c r="DD70" s="142"/>
      <c r="DE70" s="142"/>
      <c r="DF70" s="142"/>
      <c r="DG70" s="142"/>
      <c r="DH70" s="142"/>
      <c r="DI70" s="142"/>
      <c r="DJ70" s="142"/>
      <c r="DK70" s="142"/>
      <c r="DL70" s="142"/>
      <c r="DM70" s="142"/>
      <c r="DN70" s="142"/>
      <c r="DO70" s="142"/>
      <c r="DP70" s="142"/>
      <c r="DQ70" s="142"/>
      <c r="DR70" s="142"/>
      <c r="DS70" s="142"/>
      <c r="DT70" s="142"/>
      <c r="DU70" s="142"/>
      <c r="DV70" s="142"/>
      <c r="DW70" s="142"/>
      <c r="DX70" s="142"/>
      <c r="DY70" s="142"/>
      <c r="DZ70" s="142"/>
      <c r="EA70" s="142"/>
      <c r="EB70" s="142"/>
      <c r="EC70" s="142"/>
      <c r="ED70" s="142"/>
      <c r="EE70" s="142"/>
      <c r="EF70" s="142"/>
      <c r="EG70" s="142"/>
      <c r="EH70" s="142"/>
      <c r="EI70" s="142"/>
      <c r="EJ70" s="142"/>
      <c r="EK70" s="142"/>
      <c r="EL70" s="142"/>
      <c r="EM70" s="142"/>
      <c r="EN70" s="142"/>
      <c r="EO70" s="142"/>
      <c r="EP70" s="142"/>
      <c r="EQ70" s="142"/>
      <c r="ER70" s="142"/>
      <c r="ES70" s="142"/>
      <c r="ET70" s="142"/>
      <c r="EU70" s="142"/>
      <c r="EV70" s="142"/>
      <c r="EW70" s="142"/>
      <c r="EX70" s="142"/>
      <c r="EY70" s="142"/>
      <c r="EZ70" s="142"/>
      <c r="FA70" s="142"/>
      <c r="FB70" s="142"/>
      <c r="FC70" s="142"/>
      <c r="FD70" s="142"/>
      <c r="FE70" s="142"/>
      <c r="FF70" s="142"/>
      <c r="FG70" s="142"/>
      <c r="FH70" s="142"/>
      <c r="FI70" s="142"/>
      <c r="FJ70" s="142"/>
      <c r="FK70" s="142"/>
      <c r="FL70" s="142"/>
      <c r="FM70" s="142"/>
      <c r="FN70" s="142"/>
      <c r="FO70" s="142"/>
      <c r="FP70" s="142"/>
      <c r="FQ70" s="142"/>
      <c r="FR70" s="142"/>
      <c r="FS70" s="142"/>
      <c r="FT70" s="142"/>
      <c r="FU70" s="142"/>
      <c r="FV70" s="142"/>
      <c r="FW70" s="142"/>
      <c r="FX70" s="142"/>
      <c r="FY70" s="142"/>
      <c r="FZ70" s="142"/>
      <c r="GA70" s="142"/>
      <c r="GB70" s="142"/>
      <c r="GC70" s="142"/>
      <c r="GD70" s="142"/>
      <c r="GE70" s="142"/>
      <c r="GF70" s="142"/>
      <c r="GG70" s="142"/>
      <c r="GH70" s="142"/>
      <c r="GI70" s="142"/>
      <c r="GJ70" s="142"/>
      <c r="GK70" s="142"/>
      <c r="GL70" s="142"/>
      <c r="GM70" s="142"/>
      <c r="GN70" s="142"/>
      <c r="GO70" s="142"/>
      <c r="GP70" s="142"/>
      <c r="GQ70" s="142"/>
      <c r="GR70" s="142"/>
      <c r="GS70" s="142"/>
      <c r="GT70" s="142"/>
      <c r="GU70" s="142"/>
      <c r="GV70" s="142"/>
      <c r="GW70" s="142"/>
      <c r="GX70" s="142"/>
      <c r="GY70" s="142"/>
      <c r="GZ70" s="142"/>
      <c r="HA70" s="142"/>
      <c r="HB70" s="142"/>
      <c r="HC70" s="142"/>
      <c r="HD70" s="142"/>
      <c r="HE70" s="142"/>
      <c r="HF70" s="142"/>
      <c r="HG70" s="142"/>
      <c r="HH70" s="142"/>
      <c r="HI70" s="142"/>
      <c r="HJ70" s="142"/>
      <c r="HK70" s="142"/>
      <c r="HL70" s="142"/>
      <c r="HM70" s="142"/>
      <c r="HN70" s="142"/>
      <c r="HO70" s="142"/>
      <c r="HP70" s="142"/>
      <c r="HQ70" s="142"/>
      <c r="HR70" s="142"/>
      <c r="HS70" s="142"/>
      <c r="HT70" s="142"/>
      <c r="HU70" s="142"/>
      <c r="HV70" s="142"/>
      <c r="HW70" s="142"/>
      <c r="HX70" s="142"/>
      <c r="HY70" s="142"/>
      <c r="HZ70" s="142"/>
      <c r="IA70" s="142"/>
      <c r="IB70" s="142"/>
      <c r="IC70" s="142"/>
      <c r="ID70" s="142"/>
      <c r="IE70" s="142"/>
      <c r="IF70" s="142"/>
      <c r="IG70" s="142"/>
      <c r="IH70" s="142"/>
      <c r="II70" s="142"/>
      <c r="IJ70" s="142"/>
      <c r="IK70" s="142"/>
      <c r="IL70" s="142"/>
    </row>
    <row r="71" s="156" customFormat="1" ht="20.1" customHeight="1" spans="1:246">
      <c r="A71" s="142"/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2"/>
      <c r="AA71" s="142"/>
      <c r="AB71" s="142"/>
      <c r="AC71" s="142"/>
      <c r="AD71" s="142"/>
      <c r="AE71" s="142"/>
      <c r="AF71" s="142"/>
      <c r="AG71" s="142"/>
      <c r="AH71" s="142"/>
      <c r="AI71" s="142"/>
      <c r="AJ71" s="142"/>
      <c r="AK71" s="142"/>
      <c r="AL71" s="142"/>
      <c r="AM71" s="142"/>
      <c r="AN71" s="142"/>
      <c r="AO71" s="142"/>
      <c r="AP71" s="142"/>
      <c r="AQ71" s="142"/>
      <c r="AR71" s="142"/>
      <c r="AS71" s="142"/>
      <c r="AT71" s="142"/>
      <c r="AU71" s="142"/>
      <c r="AV71" s="142"/>
      <c r="AW71" s="142"/>
      <c r="AX71" s="142"/>
      <c r="AY71" s="142"/>
      <c r="AZ71" s="142"/>
      <c r="BA71" s="142"/>
      <c r="BB71" s="142"/>
      <c r="BC71" s="142"/>
      <c r="BD71" s="142"/>
      <c r="BE71" s="142"/>
      <c r="BF71" s="142"/>
      <c r="BG71" s="142"/>
      <c r="BH71" s="142"/>
      <c r="BI71" s="142"/>
      <c r="BJ71" s="142"/>
      <c r="BK71" s="142"/>
      <c r="BL71" s="142"/>
      <c r="BM71" s="142"/>
      <c r="BN71" s="142"/>
      <c r="BO71" s="142"/>
      <c r="BP71" s="142"/>
      <c r="BQ71" s="142"/>
      <c r="BR71" s="142"/>
      <c r="BS71" s="142"/>
      <c r="BT71" s="142"/>
      <c r="BU71" s="142"/>
      <c r="BV71" s="142"/>
      <c r="BW71" s="142"/>
      <c r="BX71" s="142"/>
      <c r="BY71" s="142"/>
      <c r="BZ71" s="142"/>
      <c r="CA71" s="142"/>
      <c r="CB71" s="142"/>
      <c r="CC71" s="142"/>
      <c r="CD71" s="142"/>
      <c r="CE71" s="142"/>
      <c r="CF71" s="142"/>
      <c r="CG71" s="142"/>
      <c r="CH71" s="142"/>
      <c r="CI71" s="142"/>
      <c r="CJ71" s="142"/>
      <c r="CK71" s="142"/>
      <c r="CL71" s="142"/>
      <c r="CM71" s="142"/>
      <c r="CN71" s="142"/>
      <c r="CO71" s="142"/>
      <c r="CP71" s="142"/>
      <c r="CQ71" s="142"/>
      <c r="CR71" s="142"/>
      <c r="CS71" s="142"/>
      <c r="CT71" s="142"/>
      <c r="CU71" s="142"/>
      <c r="CV71" s="142"/>
      <c r="CW71" s="142"/>
      <c r="CX71" s="142"/>
      <c r="CY71" s="142"/>
      <c r="CZ71" s="142"/>
      <c r="DA71" s="142"/>
      <c r="DB71" s="142"/>
      <c r="DC71" s="142"/>
      <c r="DD71" s="142"/>
      <c r="DE71" s="142"/>
      <c r="DF71" s="142"/>
      <c r="DG71" s="142"/>
      <c r="DH71" s="142"/>
      <c r="DI71" s="142"/>
      <c r="DJ71" s="142"/>
      <c r="DK71" s="142"/>
      <c r="DL71" s="142"/>
      <c r="DM71" s="142"/>
      <c r="DN71" s="142"/>
      <c r="DO71" s="142"/>
      <c r="DP71" s="142"/>
      <c r="DQ71" s="142"/>
      <c r="DR71" s="142"/>
      <c r="DS71" s="142"/>
      <c r="DT71" s="142"/>
      <c r="DU71" s="142"/>
      <c r="DV71" s="142"/>
      <c r="DW71" s="142"/>
      <c r="DX71" s="142"/>
      <c r="DY71" s="142"/>
      <c r="DZ71" s="142"/>
      <c r="EA71" s="142"/>
      <c r="EB71" s="142"/>
      <c r="EC71" s="142"/>
      <c r="ED71" s="142"/>
      <c r="EE71" s="142"/>
      <c r="EF71" s="142"/>
      <c r="EG71" s="142"/>
      <c r="EH71" s="142"/>
      <c r="EI71" s="142"/>
      <c r="EJ71" s="142"/>
      <c r="EK71" s="142"/>
      <c r="EL71" s="142"/>
      <c r="EM71" s="142"/>
      <c r="EN71" s="142"/>
      <c r="EO71" s="142"/>
      <c r="EP71" s="142"/>
      <c r="EQ71" s="142"/>
      <c r="ER71" s="142"/>
      <c r="ES71" s="142"/>
      <c r="ET71" s="142"/>
      <c r="EU71" s="142"/>
      <c r="EV71" s="142"/>
      <c r="EW71" s="142"/>
      <c r="EX71" s="142"/>
      <c r="EY71" s="142"/>
      <c r="EZ71" s="142"/>
      <c r="FA71" s="142"/>
      <c r="FB71" s="142"/>
      <c r="FC71" s="142"/>
      <c r="FD71" s="142"/>
      <c r="FE71" s="142"/>
      <c r="FF71" s="142"/>
      <c r="FG71" s="142"/>
      <c r="FH71" s="142"/>
      <c r="FI71" s="142"/>
      <c r="FJ71" s="142"/>
      <c r="FK71" s="142"/>
      <c r="FL71" s="142"/>
      <c r="FM71" s="142"/>
      <c r="FN71" s="142"/>
      <c r="FO71" s="142"/>
      <c r="FP71" s="142"/>
      <c r="FQ71" s="142"/>
      <c r="FR71" s="142"/>
      <c r="FS71" s="142"/>
      <c r="FT71" s="142"/>
      <c r="FU71" s="142"/>
      <c r="FV71" s="142"/>
      <c r="FW71" s="142"/>
      <c r="FX71" s="142"/>
      <c r="FY71" s="142"/>
      <c r="FZ71" s="142"/>
      <c r="GA71" s="142"/>
      <c r="GB71" s="142"/>
      <c r="GC71" s="142"/>
      <c r="GD71" s="142"/>
      <c r="GE71" s="142"/>
      <c r="GF71" s="142"/>
      <c r="GG71" s="142"/>
      <c r="GH71" s="142"/>
      <c r="GI71" s="142"/>
      <c r="GJ71" s="142"/>
      <c r="GK71" s="142"/>
      <c r="GL71" s="142"/>
      <c r="GM71" s="142"/>
      <c r="GN71" s="142"/>
      <c r="GO71" s="142"/>
      <c r="GP71" s="142"/>
      <c r="GQ71" s="142"/>
      <c r="GR71" s="142"/>
      <c r="GS71" s="142"/>
      <c r="GT71" s="142"/>
      <c r="GU71" s="142"/>
      <c r="GV71" s="142"/>
      <c r="GW71" s="142"/>
      <c r="GX71" s="142"/>
      <c r="GY71" s="142"/>
      <c r="GZ71" s="142"/>
      <c r="HA71" s="142"/>
      <c r="HB71" s="142"/>
      <c r="HC71" s="142"/>
      <c r="HD71" s="142"/>
      <c r="HE71" s="142"/>
      <c r="HF71" s="142"/>
      <c r="HG71" s="142"/>
      <c r="HH71" s="142"/>
      <c r="HI71" s="142"/>
      <c r="HJ71" s="142"/>
      <c r="HK71" s="142"/>
      <c r="HL71" s="142"/>
      <c r="HM71" s="142"/>
      <c r="HN71" s="142"/>
      <c r="HO71" s="142"/>
      <c r="HP71" s="142"/>
      <c r="HQ71" s="142"/>
      <c r="HR71" s="142"/>
      <c r="HS71" s="142"/>
      <c r="HT71" s="142"/>
      <c r="HU71" s="142"/>
      <c r="HV71" s="142"/>
      <c r="HW71" s="142"/>
      <c r="HX71" s="142"/>
      <c r="HY71" s="142"/>
      <c r="HZ71" s="142"/>
      <c r="IA71" s="142"/>
      <c r="IB71" s="142"/>
      <c r="IC71" s="142"/>
      <c r="ID71" s="142"/>
      <c r="IE71" s="142"/>
      <c r="IF71" s="142"/>
      <c r="IG71" s="142"/>
      <c r="IH71" s="142"/>
      <c r="II71" s="142"/>
      <c r="IJ71" s="142"/>
      <c r="IK71" s="142"/>
      <c r="IL71" s="142"/>
    </row>
    <row r="72" s="156" customFormat="1" ht="20.1" customHeight="1" spans="1:246">
      <c r="A72" s="142"/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  <c r="AA72" s="142"/>
      <c r="AB72" s="142"/>
      <c r="AC72" s="142"/>
      <c r="AD72" s="142"/>
      <c r="AE72" s="142"/>
      <c r="AF72" s="142"/>
      <c r="AG72" s="142"/>
      <c r="AH72" s="142"/>
      <c r="AI72" s="142"/>
      <c r="AJ72" s="142"/>
      <c r="AK72" s="142"/>
      <c r="AL72" s="142"/>
      <c r="AM72" s="142"/>
      <c r="AN72" s="142"/>
      <c r="AO72" s="142"/>
      <c r="AP72" s="142"/>
      <c r="AQ72" s="142"/>
      <c r="AR72" s="142"/>
      <c r="AS72" s="142"/>
      <c r="AT72" s="142"/>
      <c r="AU72" s="142"/>
      <c r="AV72" s="142"/>
      <c r="AW72" s="142"/>
      <c r="AX72" s="142"/>
      <c r="AY72" s="142"/>
      <c r="AZ72" s="142"/>
      <c r="BA72" s="142"/>
      <c r="BB72" s="142"/>
      <c r="BC72" s="142"/>
      <c r="BD72" s="142"/>
      <c r="BE72" s="142"/>
      <c r="BF72" s="142"/>
      <c r="BG72" s="142"/>
      <c r="BH72" s="142"/>
      <c r="BI72" s="142"/>
      <c r="BJ72" s="142"/>
      <c r="BK72" s="142"/>
      <c r="BL72" s="142"/>
      <c r="BM72" s="142"/>
      <c r="BN72" s="142"/>
      <c r="BO72" s="142"/>
      <c r="BP72" s="142"/>
      <c r="BQ72" s="142"/>
      <c r="BR72" s="142"/>
      <c r="BS72" s="142"/>
      <c r="BT72" s="142"/>
      <c r="BU72" s="142"/>
      <c r="BV72" s="142"/>
      <c r="BW72" s="142"/>
      <c r="BX72" s="142"/>
      <c r="BY72" s="142"/>
      <c r="BZ72" s="142"/>
      <c r="CA72" s="142"/>
      <c r="CB72" s="142"/>
      <c r="CC72" s="142"/>
      <c r="CD72" s="142"/>
      <c r="CE72" s="142"/>
      <c r="CF72" s="142"/>
      <c r="CG72" s="142"/>
      <c r="CH72" s="142"/>
      <c r="CI72" s="142"/>
      <c r="CJ72" s="142"/>
      <c r="CK72" s="142"/>
      <c r="CL72" s="142"/>
      <c r="CM72" s="142"/>
      <c r="CN72" s="142"/>
      <c r="CO72" s="142"/>
      <c r="CP72" s="142"/>
      <c r="CQ72" s="142"/>
      <c r="CR72" s="142"/>
      <c r="CS72" s="142"/>
      <c r="CT72" s="142"/>
      <c r="CU72" s="142"/>
      <c r="CV72" s="142"/>
      <c r="CW72" s="142"/>
      <c r="CX72" s="142"/>
      <c r="CY72" s="142"/>
      <c r="CZ72" s="142"/>
      <c r="DA72" s="142"/>
      <c r="DB72" s="142"/>
      <c r="DC72" s="142"/>
      <c r="DD72" s="142"/>
      <c r="DE72" s="142"/>
      <c r="DF72" s="142"/>
      <c r="DG72" s="142"/>
      <c r="DH72" s="142"/>
      <c r="DI72" s="142"/>
      <c r="DJ72" s="142"/>
      <c r="DK72" s="142"/>
      <c r="DL72" s="142"/>
      <c r="DM72" s="142"/>
      <c r="DN72" s="142"/>
      <c r="DO72" s="142"/>
      <c r="DP72" s="142"/>
      <c r="DQ72" s="142"/>
      <c r="DR72" s="142"/>
      <c r="DS72" s="142"/>
      <c r="DT72" s="142"/>
      <c r="DU72" s="142"/>
      <c r="DV72" s="142"/>
      <c r="DW72" s="142"/>
      <c r="DX72" s="142"/>
      <c r="DY72" s="142"/>
      <c r="DZ72" s="142"/>
      <c r="EA72" s="142"/>
      <c r="EB72" s="142"/>
      <c r="EC72" s="142"/>
      <c r="ED72" s="142"/>
      <c r="EE72" s="142"/>
      <c r="EF72" s="142"/>
      <c r="EG72" s="142"/>
      <c r="EH72" s="142"/>
      <c r="EI72" s="142"/>
      <c r="EJ72" s="142"/>
      <c r="EK72" s="142"/>
      <c r="EL72" s="142"/>
      <c r="EM72" s="142"/>
      <c r="EN72" s="142"/>
      <c r="EO72" s="142"/>
      <c r="EP72" s="142"/>
      <c r="EQ72" s="142"/>
      <c r="ER72" s="142"/>
      <c r="ES72" s="142"/>
      <c r="ET72" s="142"/>
      <c r="EU72" s="142"/>
      <c r="EV72" s="142"/>
      <c r="EW72" s="142"/>
      <c r="EX72" s="142"/>
      <c r="EY72" s="142"/>
      <c r="EZ72" s="142"/>
      <c r="FA72" s="142"/>
      <c r="FB72" s="142"/>
      <c r="FC72" s="142"/>
      <c r="FD72" s="142"/>
      <c r="FE72" s="142"/>
      <c r="FF72" s="142"/>
      <c r="FG72" s="142"/>
      <c r="FH72" s="142"/>
      <c r="FI72" s="142"/>
      <c r="FJ72" s="142"/>
      <c r="FK72" s="142"/>
      <c r="FL72" s="142"/>
      <c r="FM72" s="142"/>
      <c r="FN72" s="142"/>
      <c r="FO72" s="142"/>
      <c r="FP72" s="142"/>
      <c r="FQ72" s="142"/>
      <c r="FR72" s="142"/>
      <c r="FS72" s="142"/>
      <c r="FT72" s="142"/>
      <c r="FU72" s="142"/>
      <c r="FV72" s="142"/>
      <c r="FW72" s="142"/>
      <c r="FX72" s="142"/>
      <c r="FY72" s="142"/>
      <c r="FZ72" s="142"/>
      <c r="GA72" s="142"/>
      <c r="GB72" s="142"/>
      <c r="GC72" s="142"/>
      <c r="GD72" s="142"/>
      <c r="GE72" s="142"/>
      <c r="GF72" s="142"/>
      <c r="GG72" s="142"/>
      <c r="GH72" s="142"/>
      <c r="GI72" s="142"/>
      <c r="GJ72" s="142"/>
      <c r="GK72" s="142"/>
      <c r="GL72" s="142"/>
      <c r="GM72" s="142"/>
      <c r="GN72" s="142"/>
      <c r="GO72" s="142"/>
      <c r="GP72" s="142"/>
      <c r="GQ72" s="142"/>
      <c r="GR72" s="142"/>
      <c r="GS72" s="142"/>
      <c r="GT72" s="142"/>
      <c r="GU72" s="142"/>
      <c r="GV72" s="142"/>
      <c r="GW72" s="142"/>
      <c r="GX72" s="142"/>
      <c r="GY72" s="142"/>
      <c r="GZ72" s="142"/>
      <c r="HA72" s="142"/>
      <c r="HB72" s="142"/>
      <c r="HC72" s="142"/>
      <c r="HD72" s="142"/>
      <c r="HE72" s="142"/>
      <c r="HF72" s="142"/>
      <c r="HG72" s="142"/>
      <c r="HH72" s="142"/>
      <c r="HI72" s="142"/>
      <c r="HJ72" s="142"/>
      <c r="HK72" s="142"/>
      <c r="HL72" s="142"/>
      <c r="HM72" s="142"/>
      <c r="HN72" s="142"/>
      <c r="HO72" s="142"/>
      <c r="HP72" s="142"/>
      <c r="HQ72" s="142"/>
      <c r="HR72" s="142"/>
      <c r="HS72" s="142"/>
      <c r="HT72" s="142"/>
      <c r="HU72" s="142"/>
      <c r="HV72" s="142"/>
      <c r="HW72" s="142"/>
      <c r="HX72" s="142"/>
      <c r="HY72" s="142"/>
      <c r="HZ72" s="142"/>
      <c r="IA72" s="142"/>
      <c r="IB72" s="142"/>
      <c r="IC72" s="142"/>
      <c r="ID72" s="142"/>
      <c r="IE72" s="142"/>
      <c r="IF72" s="142"/>
      <c r="IG72" s="142"/>
      <c r="IH72" s="142"/>
      <c r="II72" s="142"/>
      <c r="IJ72" s="142"/>
      <c r="IK72" s="142"/>
      <c r="IL72" s="142"/>
    </row>
    <row r="73" s="156" customFormat="1" ht="20.1" customHeight="1" spans="1:246">
      <c r="A73" s="142"/>
      <c r="B73" s="142"/>
      <c r="C73" s="142"/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A73" s="142"/>
      <c r="AB73" s="142"/>
      <c r="AC73" s="142"/>
      <c r="AD73" s="142"/>
      <c r="AE73" s="142"/>
      <c r="AF73" s="142"/>
      <c r="AG73" s="142"/>
      <c r="AH73" s="142"/>
      <c r="AI73" s="142"/>
      <c r="AJ73" s="142"/>
      <c r="AK73" s="142"/>
      <c r="AL73" s="142"/>
      <c r="AM73" s="142"/>
      <c r="AN73" s="142"/>
      <c r="AO73" s="142"/>
      <c r="AP73" s="142"/>
      <c r="AQ73" s="142"/>
      <c r="AR73" s="142"/>
      <c r="AS73" s="142"/>
      <c r="AT73" s="142"/>
      <c r="AU73" s="142"/>
      <c r="AV73" s="142"/>
      <c r="AW73" s="142"/>
      <c r="AX73" s="142"/>
      <c r="AY73" s="142"/>
      <c r="AZ73" s="142"/>
      <c r="BA73" s="142"/>
      <c r="BB73" s="142"/>
      <c r="BC73" s="142"/>
      <c r="BD73" s="142"/>
      <c r="BE73" s="142"/>
      <c r="BF73" s="142"/>
      <c r="BG73" s="142"/>
      <c r="BH73" s="142"/>
      <c r="BI73" s="142"/>
      <c r="BJ73" s="142"/>
      <c r="BK73" s="142"/>
      <c r="BL73" s="142"/>
      <c r="BM73" s="142"/>
      <c r="BN73" s="142"/>
      <c r="BO73" s="142"/>
      <c r="BP73" s="142"/>
      <c r="BQ73" s="142"/>
      <c r="BR73" s="142"/>
      <c r="BS73" s="142"/>
      <c r="BT73" s="142"/>
      <c r="BU73" s="142"/>
      <c r="BV73" s="142"/>
      <c r="BW73" s="142"/>
      <c r="BX73" s="142"/>
      <c r="BY73" s="142"/>
      <c r="BZ73" s="142"/>
      <c r="CA73" s="142"/>
      <c r="CB73" s="142"/>
      <c r="CC73" s="142"/>
      <c r="CD73" s="142"/>
      <c r="CE73" s="142"/>
      <c r="CF73" s="142"/>
      <c r="CG73" s="142"/>
      <c r="CH73" s="142"/>
      <c r="CI73" s="142"/>
      <c r="CJ73" s="142"/>
      <c r="CK73" s="142"/>
      <c r="CL73" s="142"/>
      <c r="CM73" s="142"/>
      <c r="CN73" s="142"/>
      <c r="CO73" s="142"/>
      <c r="CP73" s="142"/>
      <c r="CQ73" s="142"/>
      <c r="CR73" s="142"/>
      <c r="CS73" s="142"/>
      <c r="CT73" s="142"/>
      <c r="CU73" s="142"/>
      <c r="CV73" s="142"/>
      <c r="CW73" s="142"/>
      <c r="CX73" s="142"/>
      <c r="CY73" s="142"/>
      <c r="CZ73" s="142"/>
      <c r="DA73" s="142"/>
      <c r="DB73" s="142"/>
      <c r="DC73" s="142"/>
      <c r="DD73" s="142"/>
      <c r="DE73" s="142"/>
      <c r="DF73" s="142"/>
      <c r="DG73" s="142"/>
      <c r="DH73" s="142"/>
      <c r="DI73" s="142"/>
      <c r="DJ73" s="142"/>
      <c r="DK73" s="142"/>
      <c r="DL73" s="142"/>
      <c r="DM73" s="142"/>
      <c r="DN73" s="142"/>
      <c r="DO73" s="142"/>
      <c r="DP73" s="142"/>
      <c r="DQ73" s="142"/>
      <c r="DR73" s="142"/>
      <c r="DS73" s="142"/>
      <c r="DT73" s="142"/>
      <c r="DU73" s="142"/>
      <c r="DV73" s="142"/>
      <c r="DW73" s="142"/>
      <c r="DX73" s="142"/>
      <c r="DY73" s="142"/>
      <c r="DZ73" s="142"/>
      <c r="EA73" s="142"/>
      <c r="EB73" s="142"/>
      <c r="EC73" s="142"/>
      <c r="ED73" s="142"/>
      <c r="EE73" s="142"/>
      <c r="EF73" s="142"/>
      <c r="EG73" s="142"/>
      <c r="EH73" s="142"/>
      <c r="EI73" s="142"/>
      <c r="EJ73" s="142"/>
      <c r="EK73" s="142"/>
      <c r="EL73" s="142"/>
      <c r="EM73" s="142"/>
      <c r="EN73" s="142"/>
      <c r="EO73" s="142"/>
      <c r="EP73" s="142"/>
      <c r="EQ73" s="142"/>
      <c r="ER73" s="142"/>
      <c r="ES73" s="142"/>
      <c r="ET73" s="142"/>
      <c r="EU73" s="142"/>
      <c r="EV73" s="142"/>
      <c r="EW73" s="142"/>
      <c r="EX73" s="142"/>
      <c r="EY73" s="142"/>
      <c r="EZ73" s="142"/>
      <c r="FA73" s="142"/>
      <c r="FB73" s="142"/>
      <c r="FC73" s="142"/>
      <c r="FD73" s="142"/>
      <c r="FE73" s="142"/>
      <c r="FF73" s="142"/>
      <c r="FG73" s="142"/>
      <c r="FH73" s="142"/>
      <c r="FI73" s="142"/>
      <c r="FJ73" s="142"/>
      <c r="FK73" s="142"/>
      <c r="FL73" s="142"/>
      <c r="FM73" s="142"/>
      <c r="FN73" s="142"/>
      <c r="FO73" s="142"/>
      <c r="FP73" s="142"/>
      <c r="FQ73" s="142"/>
      <c r="FR73" s="142"/>
      <c r="FS73" s="142"/>
      <c r="FT73" s="142"/>
      <c r="FU73" s="142"/>
      <c r="FV73" s="142"/>
      <c r="FW73" s="142"/>
      <c r="FX73" s="142"/>
      <c r="FY73" s="142"/>
      <c r="FZ73" s="142"/>
      <c r="GA73" s="142"/>
      <c r="GB73" s="142"/>
      <c r="GC73" s="142"/>
      <c r="GD73" s="142"/>
      <c r="GE73" s="142"/>
      <c r="GF73" s="142"/>
      <c r="GG73" s="142"/>
      <c r="GH73" s="142"/>
      <c r="GI73" s="142"/>
      <c r="GJ73" s="142"/>
      <c r="GK73" s="142"/>
      <c r="GL73" s="142"/>
      <c r="GM73" s="142"/>
      <c r="GN73" s="142"/>
      <c r="GO73" s="142"/>
      <c r="GP73" s="142"/>
      <c r="GQ73" s="142"/>
      <c r="GR73" s="142"/>
      <c r="GS73" s="142"/>
      <c r="GT73" s="142"/>
      <c r="GU73" s="142"/>
      <c r="GV73" s="142"/>
      <c r="GW73" s="142"/>
      <c r="GX73" s="142"/>
      <c r="GY73" s="142"/>
      <c r="GZ73" s="142"/>
      <c r="HA73" s="142"/>
      <c r="HB73" s="142"/>
      <c r="HC73" s="142"/>
      <c r="HD73" s="142"/>
      <c r="HE73" s="142"/>
      <c r="HF73" s="142"/>
      <c r="HG73" s="142"/>
      <c r="HH73" s="142"/>
      <c r="HI73" s="142"/>
      <c r="HJ73" s="142"/>
      <c r="HK73" s="142"/>
      <c r="HL73" s="142"/>
      <c r="HM73" s="142"/>
      <c r="HN73" s="142"/>
      <c r="HO73" s="142"/>
      <c r="HP73" s="142"/>
      <c r="HQ73" s="142"/>
      <c r="HR73" s="142"/>
      <c r="HS73" s="142"/>
      <c r="HT73" s="142"/>
      <c r="HU73" s="142"/>
      <c r="HV73" s="142"/>
      <c r="HW73" s="142"/>
      <c r="HX73" s="142"/>
      <c r="HY73" s="142"/>
      <c r="HZ73" s="142"/>
      <c r="IA73" s="142"/>
      <c r="IB73" s="142"/>
      <c r="IC73" s="142"/>
      <c r="ID73" s="142"/>
      <c r="IE73" s="142"/>
      <c r="IF73" s="142"/>
      <c r="IG73" s="142"/>
      <c r="IH73" s="142"/>
      <c r="II73" s="142"/>
      <c r="IJ73" s="142"/>
      <c r="IK73" s="142"/>
      <c r="IL73" s="142"/>
    </row>
    <row r="74" s="156" customFormat="1" ht="20.1" customHeight="1" spans="1:246">
      <c r="A74" s="142"/>
      <c r="B74" s="142"/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2"/>
      <c r="AA74" s="142"/>
      <c r="AB74" s="142"/>
      <c r="AC74" s="142"/>
      <c r="AD74" s="142"/>
      <c r="AE74" s="142"/>
      <c r="AF74" s="142"/>
      <c r="AG74" s="142"/>
      <c r="AH74" s="142"/>
      <c r="AI74" s="142"/>
      <c r="AJ74" s="142"/>
      <c r="AK74" s="142"/>
      <c r="AL74" s="142"/>
      <c r="AM74" s="142"/>
      <c r="AN74" s="142"/>
      <c r="AO74" s="142"/>
      <c r="AP74" s="142"/>
      <c r="AQ74" s="142"/>
      <c r="AR74" s="142"/>
      <c r="AS74" s="142"/>
      <c r="AT74" s="142"/>
      <c r="AU74" s="142"/>
      <c r="AV74" s="142"/>
      <c r="AW74" s="142"/>
      <c r="AX74" s="142"/>
      <c r="AY74" s="142"/>
      <c r="AZ74" s="142"/>
      <c r="BA74" s="142"/>
      <c r="BB74" s="142"/>
      <c r="BC74" s="142"/>
      <c r="BD74" s="142"/>
      <c r="BE74" s="142"/>
      <c r="BF74" s="142"/>
      <c r="BG74" s="142"/>
      <c r="BH74" s="142"/>
      <c r="BI74" s="142"/>
      <c r="BJ74" s="142"/>
      <c r="BK74" s="142"/>
      <c r="BL74" s="142"/>
      <c r="BM74" s="142"/>
      <c r="BN74" s="142"/>
      <c r="BO74" s="142"/>
      <c r="BP74" s="142"/>
      <c r="BQ74" s="142"/>
      <c r="BR74" s="142"/>
      <c r="BS74" s="142"/>
      <c r="BT74" s="142"/>
      <c r="BU74" s="142"/>
      <c r="BV74" s="142"/>
      <c r="BW74" s="142"/>
      <c r="BX74" s="142"/>
      <c r="BY74" s="142"/>
      <c r="BZ74" s="142"/>
      <c r="CA74" s="142"/>
      <c r="CB74" s="142"/>
      <c r="CC74" s="142"/>
      <c r="CD74" s="142"/>
      <c r="CE74" s="142"/>
      <c r="CF74" s="142"/>
      <c r="CG74" s="142"/>
      <c r="CH74" s="142"/>
      <c r="CI74" s="142"/>
      <c r="CJ74" s="142"/>
      <c r="CK74" s="142"/>
      <c r="CL74" s="142"/>
      <c r="CM74" s="142"/>
      <c r="CN74" s="142"/>
      <c r="CO74" s="142"/>
      <c r="CP74" s="142"/>
      <c r="CQ74" s="142"/>
      <c r="CR74" s="142"/>
      <c r="CS74" s="142"/>
      <c r="CT74" s="142"/>
      <c r="CU74" s="142"/>
      <c r="CV74" s="142"/>
      <c r="CW74" s="142"/>
      <c r="CX74" s="142"/>
      <c r="CY74" s="142"/>
      <c r="CZ74" s="142"/>
      <c r="DA74" s="142"/>
      <c r="DB74" s="142"/>
      <c r="DC74" s="142"/>
      <c r="DD74" s="142"/>
      <c r="DE74" s="142"/>
      <c r="DF74" s="142"/>
      <c r="DG74" s="142"/>
      <c r="DH74" s="142"/>
      <c r="DI74" s="142"/>
      <c r="DJ74" s="142"/>
      <c r="DK74" s="142"/>
      <c r="DL74" s="142"/>
      <c r="DM74" s="142"/>
      <c r="DN74" s="142"/>
      <c r="DO74" s="142"/>
      <c r="DP74" s="142"/>
      <c r="DQ74" s="142"/>
      <c r="DR74" s="142"/>
      <c r="DS74" s="142"/>
      <c r="DT74" s="142"/>
      <c r="DU74" s="142"/>
      <c r="DV74" s="142"/>
      <c r="DW74" s="142"/>
      <c r="DX74" s="142"/>
      <c r="DY74" s="142"/>
      <c r="DZ74" s="142"/>
      <c r="EA74" s="142"/>
      <c r="EB74" s="142"/>
      <c r="EC74" s="142"/>
      <c r="ED74" s="142"/>
      <c r="EE74" s="142"/>
      <c r="EF74" s="142"/>
      <c r="EG74" s="142"/>
      <c r="EH74" s="142"/>
      <c r="EI74" s="142"/>
      <c r="EJ74" s="142"/>
      <c r="EK74" s="142"/>
      <c r="EL74" s="142"/>
      <c r="EM74" s="142"/>
      <c r="EN74" s="142"/>
      <c r="EO74" s="142"/>
      <c r="EP74" s="142"/>
      <c r="EQ74" s="142"/>
      <c r="ER74" s="142"/>
      <c r="ES74" s="142"/>
      <c r="ET74" s="142"/>
      <c r="EU74" s="142"/>
      <c r="EV74" s="142"/>
      <c r="EW74" s="142"/>
      <c r="EX74" s="142"/>
      <c r="EY74" s="142"/>
      <c r="EZ74" s="142"/>
      <c r="FA74" s="142"/>
      <c r="FB74" s="142"/>
      <c r="FC74" s="142"/>
      <c r="FD74" s="142"/>
      <c r="FE74" s="142"/>
      <c r="FF74" s="142"/>
      <c r="FG74" s="142"/>
      <c r="FH74" s="142"/>
      <c r="FI74" s="142"/>
      <c r="FJ74" s="142"/>
      <c r="FK74" s="142"/>
      <c r="FL74" s="142"/>
      <c r="FM74" s="142"/>
      <c r="FN74" s="142"/>
      <c r="FO74" s="142"/>
      <c r="FP74" s="142"/>
      <c r="FQ74" s="142"/>
      <c r="FR74" s="142"/>
      <c r="FS74" s="142"/>
      <c r="FT74" s="142"/>
      <c r="FU74" s="142"/>
      <c r="FV74" s="142"/>
      <c r="FW74" s="142"/>
      <c r="FX74" s="142"/>
      <c r="FY74" s="142"/>
      <c r="FZ74" s="142"/>
      <c r="GA74" s="142"/>
      <c r="GB74" s="142"/>
      <c r="GC74" s="142"/>
      <c r="GD74" s="142"/>
      <c r="GE74" s="142"/>
      <c r="GF74" s="142"/>
      <c r="GG74" s="142"/>
      <c r="GH74" s="142"/>
      <c r="GI74" s="142"/>
      <c r="GJ74" s="142"/>
      <c r="GK74" s="142"/>
      <c r="GL74" s="142"/>
      <c r="GM74" s="142"/>
      <c r="GN74" s="142"/>
      <c r="GO74" s="142"/>
      <c r="GP74" s="142"/>
      <c r="GQ74" s="142"/>
      <c r="GR74" s="142"/>
      <c r="GS74" s="142"/>
      <c r="GT74" s="142"/>
      <c r="GU74" s="142"/>
      <c r="GV74" s="142"/>
      <c r="GW74" s="142"/>
      <c r="GX74" s="142"/>
      <c r="GY74" s="142"/>
      <c r="GZ74" s="142"/>
      <c r="HA74" s="142"/>
      <c r="HB74" s="142"/>
      <c r="HC74" s="142"/>
      <c r="HD74" s="142"/>
      <c r="HE74" s="142"/>
      <c r="HF74" s="142"/>
      <c r="HG74" s="142"/>
      <c r="HH74" s="142"/>
      <c r="HI74" s="142"/>
      <c r="HJ74" s="142"/>
      <c r="HK74" s="142"/>
      <c r="HL74" s="142"/>
      <c r="HM74" s="142"/>
      <c r="HN74" s="142"/>
      <c r="HO74" s="142"/>
      <c r="HP74" s="142"/>
      <c r="HQ74" s="142"/>
      <c r="HR74" s="142"/>
      <c r="HS74" s="142"/>
      <c r="HT74" s="142"/>
      <c r="HU74" s="142"/>
      <c r="HV74" s="142"/>
      <c r="HW74" s="142"/>
      <c r="HX74" s="142"/>
      <c r="HY74" s="142"/>
      <c r="HZ74" s="142"/>
      <c r="IA74" s="142"/>
      <c r="IB74" s="142"/>
      <c r="IC74" s="142"/>
      <c r="ID74" s="142"/>
      <c r="IE74" s="142"/>
      <c r="IF74" s="142"/>
      <c r="IG74" s="142"/>
      <c r="IH74" s="142"/>
      <c r="II74" s="142"/>
      <c r="IJ74" s="142"/>
      <c r="IK74" s="142"/>
      <c r="IL74" s="142"/>
    </row>
    <row r="75" s="156" customFormat="1" ht="20.1" customHeight="1" spans="1:246">
      <c r="A75" s="142"/>
      <c r="B75" s="142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  <c r="AA75" s="142"/>
      <c r="AB75" s="142"/>
      <c r="AC75" s="142"/>
      <c r="AD75" s="142"/>
      <c r="AE75" s="142"/>
      <c r="AF75" s="142"/>
      <c r="AG75" s="142"/>
      <c r="AH75" s="142"/>
      <c r="AI75" s="142"/>
      <c r="AJ75" s="142"/>
      <c r="AK75" s="142"/>
      <c r="AL75" s="142"/>
      <c r="AM75" s="142"/>
      <c r="AN75" s="142"/>
      <c r="AO75" s="142"/>
      <c r="AP75" s="142"/>
      <c r="AQ75" s="142"/>
      <c r="AR75" s="142"/>
      <c r="AS75" s="142"/>
      <c r="AT75" s="142"/>
      <c r="AU75" s="142"/>
      <c r="AV75" s="142"/>
      <c r="AW75" s="142"/>
      <c r="AX75" s="142"/>
      <c r="AY75" s="142"/>
      <c r="AZ75" s="142"/>
      <c r="BA75" s="142"/>
      <c r="BB75" s="142"/>
      <c r="BC75" s="142"/>
      <c r="BD75" s="142"/>
      <c r="BE75" s="142"/>
      <c r="BF75" s="142"/>
      <c r="BG75" s="142"/>
      <c r="BH75" s="142"/>
      <c r="BI75" s="142"/>
      <c r="BJ75" s="142"/>
      <c r="BK75" s="142"/>
      <c r="BL75" s="142"/>
      <c r="BM75" s="142"/>
      <c r="BN75" s="142"/>
      <c r="BO75" s="142"/>
      <c r="BP75" s="142"/>
      <c r="BQ75" s="142"/>
      <c r="BR75" s="142"/>
      <c r="BS75" s="142"/>
      <c r="BT75" s="142"/>
      <c r="BU75" s="142"/>
      <c r="BV75" s="142"/>
      <c r="BW75" s="142"/>
      <c r="BX75" s="142"/>
      <c r="BY75" s="142"/>
      <c r="BZ75" s="142"/>
      <c r="CA75" s="142"/>
      <c r="CB75" s="142"/>
      <c r="CC75" s="142"/>
      <c r="CD75" s="142"/>
      <c r="CE75" s="142"/>
      <c r="CF75" s="142"/>
      <c r="CG75" s="142"/>
      <c r="CH75" s="142"/>
      <c r="CI75" s="142"/>
      <c r="CJ75" s="142"/>
      <c r="CK75" s="142"/>
      <c r="CL75" s="142"/>
      <c r="CM75" s="142"/>
      <c r="CN75" s="142"/>
      <c r="CO75" s="142"/>
      <c r="CP75" s="142"/>
      <c r="CQ75" s="142"/>
      <c r="CR75" s="142"/>
      <c r="CS75" s="142"/>
      <c r="CT75" s="142"/>
      <c r="CU75" s="142"/>
      <c r="CV75" s="142"/>
      <c r="CW75" s="142"/>
      <c r="CX75" s="142"/>
      <c r="CY75" s="142"/>
      <c r="CZ75" s="142"/>
      <c r="DA75" s="142"/>
      <c r="DB75" s="142"/>
      <c r="DC75" s="142"/>
      <c r="DD75" s="142"/>
      <c r="DE75" s="142"/>
      <c r="DF75" s="142"/>
      <c r="DG75" s="142"/>
      <c r="DH75" s="142"/>
      <c r="DI75" s="142"/>
      <c r="DJ75" s="142"/>
      <c r="DK75" s="142"/>
      <c r="DL75" s="142"/>
      <c r="DM75" s="142"/>
      <c r="DN75" s="142"/>
      <c r="DO75" s="142"/>
      <c r="DP75" s="142"/>
      <c r="DQ75" s="142"/>
      <c r="DR75" s="142"/>
      <c r="DS75" s="142"/>
      <c r="DT75" s="142"/>
      <c r="DU75" s="142"/>
      <c r="DV75" s="142"/>
      <c r="DW75" s="142"/>
      <c r="DX75" s="142"/>
      <c r="DY75" s="142"/>
      <c r="DZ75" s="142"/>
      <c r="EA75" s="142"/>
      <c r="EB75" s="142"/>
      <c r="EC75" s="142"/>
      <c r="ED75" s="142"/>
      <c r="EE75" s="142"/>
      <c r="EF75" s="142"/>
      <c r="EG75" s="142"/>
      <c r="EH75" s="142"/>
      <c r="EI75" s="142"/>
      <c r="EJ75" s="142"/>
      <c r="EK75" s="142"/>
      <c r="EL75" s="142"/>
      <c r="EM75" s="142"/>
      <c r="EN75" s="142"/>
      <c r="EO75" s="142"/>
      <c r="EP75" s="142"/>
      <c r="EQ75" s="142"/>
      <c r="ER75" s="142"/>
      <c r="ES75" s="142"/>
      <c r="ET75" s="142"/>
      <c r="EU75" s="142"/>
      <c r="EV75" s="142"/>
      <c r="EW75" s="142"/>
      <c r="EX75" s="142"/>
      <c r="EY75" s="142"/>
      <c r="EZ75" s="142"/>
      <c r="FA75" s="142"/>
      <c r="FB75" s="142"/>
      <c r="FC75" s="142"/>
      <c r="FD75" s="142"/>
      <c r="FE75" s="142"/>
      <c r="FF75" s="142"/>
      <c r="FG75" s="142"/>
      <c r="FH75" s="142"/>
      <c r="FI75" s="142"/>
      <c r="FJ75" s="142"/>
      <c r="FK75" s="142"/>
      <c r="FL75" s="142"/>
      <c r="FM75" s="142"/>
      <c r="FN75" s="142"/>
      <c r="FO75" s="142"/>
      <c r="FP75" s="142"/>
      <c r="FQ75" s="142"/>
      <c r="FR75" s="142"/>
      <c r="FS75" s="142"/>
      <c r="FT75" s="142"/>
      <c r="FU75" s="142"/>
      <c r="FV75" s="142"/>
      <c r="FW75" s="142"/>
      <c r="FX75" s="142"/>
      <c r="FY75" s="142"/>
      <c r="FZ75" s="142"/>
      <c r="GA75" s="142"/>
      <c r="GB75" s="142"/>
      <c r="GC75" s="142"/>
      <c r="GD75" s="142"/>
      <c r="GE75" s="142"/>
      <c r="GF75" s="142"/>
      <c r="GG75" s="142"/>
      <c r="GH75" s="142"/>
      <c r="GI75" s="142"/>
      <c r="GJ75" s="142"/>
      <c r="GK75" s="142"/>
      <c r="GL75" s="142"/>
      <c r="GM75" s="142"/>
      <c r="GN75" s="142"/>
      <c r="GO75" s="142"/>
      <c r="GP75" s="142"/>
      <c r="GQ75" s="142"/>
      <c r="GR75" s="142"/>
      <c r="GS75" s="142"/>
      <c r="GT75" s="142"/>
      <c r="GU75" s="142"/>
      <c r="GV75" s="142"/>
      <c r="GW75" s="142"/>
      <c r="GX75" s="142"/>
      <c r="GY75" s="142"/>
      <c r="GZ75" s="142"/>
      <c r="HA75" s="142"/>
      <c r="HB75" s="142"/>
      <c r="HC75" s="142"/>
      <c r="HD75" s="142"/>
      <c r="HE75" s="142"/>
      <c r="HF75" s="142"/>
      <c r="HG75" s="142"/>
      <c r="HH75" s="142"/>
      <c r="HI75" s="142"/>
      <c r="HJ75" s="142"/>
      <c r="HK75" s="142"/>
      <c r="HL75" s="142"/>
      <c r="HM75" s="142"/>
      <c r="HN75" s="142"/>
      <c r="HO75" s="142"/>
      <c r="HP75" s="142"/>
      <c r="HQ75" s="142"/>
      <c r="HR75" s="142"/>
      <c r="HS75" s="142"/>
      <c r="HT75" s="142"/>
      <c r="HU75" s="142"/>
      <c r="HV75" s="142"/>
      <c r="HW75" s="142"/>
      <c r="HX75" s="142"/>
      <c r="HY75" s="142"/>
      <c r="HZ75" s="142"/>
      <c r="IA75" s="142"/>
      <c r="IB75" s="142"/>
      <c r="IC75" s="142"/>
      <c r="ID75" s="142"/>
      <c r="IE75" s="142"/>
      <c r="IF75" s="142"/>
      <c r="IG75" s="142"/>
      <c r="IH75" s="142"/>
      <c r="II75" s="142"/>
      <c r="IJ75" s="142"/>
      <c r="IK75" s="142"/>
      <c r="IL75" s="142"/>
    </row>
    <row r="76" s="156" customFormat="1" ht="20.1" customHeight="1" spans="1:246">
      <c r="A76" s="142"/>
      <c r="B76" s="142"/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142"/>
      <c r="X76" s="142"/>
      <c r="Y76" s="142"/>
      <c r="Z76" s="142"/>
      <c r="AA76" s="142"/>
      <c r="AB76" s="142"/>
      <c r="AC76" s="142"/>
      <c r="AD76" s="142"/>
      <c r="AE76" s="142"/>
      <c r="AF76" s="142"/>
      <c r="AG76" s="142"/>
      <c r="AH76" s="142"/>
      <c r="AI76" s="142"/>
      <c r="AJ76" s="142"/>
      <c r="AK76" s="142"/>
      <c r="AL76" s="142"/>
      <c r="AM76" s="142"/>
      <c r="AN76" s="142"/>
      <c r="AO76" s="142"/>
      <c r="AP76" s="142"/>
      <c r="AQ76" s="142"/>
      <c r="AR76" s="142"/>
      <c r="AS76" s="142"/>
      <c r="AT76" s="142"/>
      <c r="AU76" s="142"/>
      <c r="AV76" s="142"/>
      <c r="AW76" s="142"/>
      <c r="AX76" s="142"/>
      <c r="AY76" s="142"/>
      <c r="AZ76" s="142"/>
      <c r="BA76" s="142"/>
      <c r="BB76" s="142"/>
      <c r="BC76" s="142"/>
      <c r="BD76" s="142"/>
      <c r="BE76" s="142"/>
      <c r="BF76" s="142"/>
      <c r="BG76" s="142"/>
      <c r="BH76" s="142"/>
      <c r="BI76" s="142"/>
      <c r="BJ76" s="142"/>
      <c r="BK76" s="142"/>
      <c r="BL76" s="142"/>
      <c r="BM76" s="142"/>
      <c r="BN76" s="142"/>
      <c r="BO76" s="142"/>
      <c r="BP76" s="142"/>
      <c r="BQ76" s="142"/>
      <c r="BR76" s="142"/>
      <c r="BS76" s="142"/>
      <c r="BT76" s="142"/>
      <c r="BU76" s="142"/>
      <c r="BV76" s="142"/>
      <c r="BW76" s="142"/>
      <c r="BX76" s="142"/>
      <c r="BY76" s="142"/>
      <c r="BZ76" s="142"/>
      <c r="CA76" s="142"/>
      <c r="CB76" s="142"/>
      <c r="CC76" s="142"/>
      <c r="CD76" s="142"/>
      <c r="CE76" s="142"/>
      <c r="CF76" s="142"/>
      <c r="CG76" s="142"/>
      <c r="CH76" s="142"/>
      <c r="CI76" s="142"/>
      <c r="CJ76" s="142"/>
      <c r="CK76" s="142"/>
      <c r="CL76" s="142"/>
      <c r="CM76" s="142"/>
      <c r="CN76" s="142"/>
      <c r="CO76" s="142"/>
      <c r="CP76" s="142"/>
      <c r="CQ76" s="142"/>
      <c r="CR76" s="142"/>
      <c r="CS76" s="142"/>
      <c r="CT76" s="142"/>
      <c r="CU76" s="142"/>
      <c r="CV76" s="142"/>
      <c r="CW76" s="142"/>
      <c r="CX76" s="142"/>
      <c r="CY76" s="142"/>
      <c r="CZ76" s="142"/>
      <c r="DA76" s="142"/>
      <c r="DB76" s="142"/>
      <c r="DC76" s="142"/>
      <c r="DD76" s="142"/>
      <c r="DE76" s="142"/>
      <c r="DF76" s="142"/>
      <c r="DG76" s="142"/>
      <c r="DH76" s="142"/>
      <c r="DI76" s="142"/>
      <c r="DJ76" s="142"/>
      <c r="DK76" s="142"/>
      <c r="DL76" s="142"/>
      <c r="DM76" s="142"/>
      <c r="DN76" s="142"/>
      <c r="DO76" s="142"/>
      <c r="DP76" s="142"/>
      <c r="DQ76" s="142"/>
      <c r="DR76" s="142"/>
      <c r="DS76" s="142"/>
      <c r="DT76" s="142"/>
      <c r="DU76" s="142"/>
      <c r="DV76" s="142"/>
      <c r="DW76" s="142"/>
      <c r="DX76" s="142"/>
      <c r="DY76" s="142"/>
      <c r="DZ76" s="142"/>
      <c r="EA76" s="142"/>
      <c r="EB76" s="142"/>
      <c r="EC76" s="142"/>
      <c r="ED76" s="142"/>
      <c r="EE76" s="142"/>
      <c r="EF76" s="142"/>
      <c r="EG76" s="142"/>
      <c r="EH76" s="142"/>
      <c r="EI76" s="142"/>
      <c r="EJ76" s="142"/>
      <c r="EK76" s="142"/>
      <c r="EL76" s="142"/>
      <c r="EM76" s="142"/>
      <c r="EN76" s="142"/>
      <c r="EO76" s="142"/>
      <c r="EP76" s="142"/>
      <c r="EQ76" s="142"/>
      <c r="ER76" s="142"/>
      <c r="ES76" s="142"/>
      <c r="ET76" s="142"/>
      <c r="EU76" s="142"/>
      <c r="EV76" s="142"/>
      <c r="EW76" s="142"/>
      <c r="EX76" s="142"/>
      <c r="EY76" s="142"/>
      <c r="EZ76" s="142"/>
      <c r="FA76" s="142"/>
      <c r="FB76" s="142"/>
      <c r="FC76" s="142"/>
      <c r="FD76" s="142"/>
      <c r="FE76" s="142"/>
      <c r="FF76" s="142"/>
      <c r="FG76" s="142"/>
      <c r="FH76" s="142"/>
      <c r="FI76" s="142"/>
      <c r="FJ76" s="142"/>
      <c r="FK76" s="142"/>
      <c r="FL76" s="142"/>
      <c r="FM76" s="142"/>
      <c r="FN76" s="142"/>
      <c r="FO76" s="142"/>
      <c r="FP76" s="142"/>
      <c r="FQ76" s="142"/>
      <c r="FR76" s="142"/>
      <c r="FS76" s="142"/>
      <c r="FT76" s="142"/>
      <c r="FU76" s="142"/>
      <c r="FV76" s="142"/>
      <c r="FW76" s="142"/>
      <c r="FX76" s="142"/>
      <c r="FY76" s="142"/>
      <c r="FZ76" s="142"/>
      <c r="GA76" s="142"/>
      <c r="GB76" s="142"/>
      <c r="GC76" s="142"/>
      <c r="GD76" s="142"/>
      <c r="GE76" s="142"/>
      <c r="GF76" s="142"/>
      <c r="GG76" s="142"/>
      <c r="GH76" s="142"/>
      <c r="GI76" s="142"/>
      <c r="GJ76" s="142"/>
      <c r="GK76" s="142"/>
      <c r="GL76" s="142"/>
      <c r="GM76" s="142"/>
      <c r="GN76" s="142"/>
      <c r="GO76" s="142"/>
      <c r="GP76" s="142"/>
      <c r="GQ76" s="142"/>
      <c r="GR76" s="142"/>
      <c r="GS76" s="142"/>
      <c r="GT76" s="142"/>
      <c r="GU76" s="142"/>
      <c r="GV76" s="142"/>
      <c r="GW76" s="142"/>
      <c r="GX76" s="142"/>
      <c r="GY76" s="142"/>
      <c r="GZ76" s="142"/>
      <c r="HA76" s="142"/>
      <c r="HB76" s="142"/>
      <c r="HC76" s="142"/>
      <c r="HD76" s="142"/>
      <c r="HE76" s="142"/>
      <c r="HF76" s="142"/>
      <c r="HG76" s="142"/>
      <c r="HH76" s="142"/>
      <c r="HI76" s="142"/>
      <c r="HJ76" s="142"/>
      <c r="HK76" s="142"/>
      <c r="HL76" s="142"/>
      <c r="HM76" s="142"/>
      <c r="HN76" s="142"/>
      <c r="HO76" s="142"/>
      <c r="HP76" s="142"/>
      <c r="HQ76" s="142"/>
      <c r="HR76" s="142"/>
      <c r="HS76" s="142"/>
      <c r="HT76" s="142"/>
      <c r="HU76" s="142"/>
      <c r="HV76" s="142"/>
      <c r="HW76" s="142"/>
      <c r="HX76" s="142"/>
      <c r="HY76" s="142"/>
      <c r="HZ76" s="142"/>
      <c r="IA76" s="142"/>
      <c r="IB76" s="142"/>
      <c r="IC76" s="142"/>
      <c r="ID76" s="142"/>
      <c r="IE76" s="142"/>
      <c r="IF76" s="142"/>
      <c r="IG76" s="142"/>
      <c r="IH76" s="142"/>
      <c r="II76" s="142"/>
      <c r="IJ76" s="142"/>
      <c r="IK76" s="142"/>
      <c r="IL76" s="142"/>
    </row>
    <row r="77" s="156" customFormat="1" ht="20.1" customHeight="1" spans="1:246">
      <c r="A77" s="142"/>
      <c r="B77" s="142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  <c r="AA77" s="142"/>
      <c r="AB77" s="142"/>
      <c r="AC77" s="142"/>
      <c r="AD77" s="142"/>
      <c r="AE77" s="142"/>
      <c r="AF77" s="142"/>
      <c r="AG77" s="142"/>
      <c r="AH77" s="142"/>
      <c r="AI77" s="142"/>
      <c r="AJ77" s="142"/>
      <c r="AK77" s="142"/>
      <c r="AL77" s="142"/>
      <c r="AM77" s="142"/>
      <c r="AN77" s="142"/>
      <c r="AO77" s="142"/>
      <c r="AP77" s="142"/>
      <c r="AQ77" s="142"/>
      <c r="AR77" s="142"/>
      <c r="AS77" s="142"/>
      <c r="AT77" s="142"/>
      <c r="AU77" s="142"/>
      <c r="AV77" s="142"/>
      <c r="AW77" s="142"/>
      <c r="AX77" s="142"/>
      <c r="AY77" s="142"/>
      <c r="AZ77" s="142"/>
      <c r="BA77" s="142"/>
      <c r="BB77" s="142"/>
      <c r="BC77" s="142"/>
      <c r="BD77" s="142"/>
      <c r="BE77" s="142"/>
      <c r="BF77" s="142"/>
      <c r="BG77" s="142"/>
      <c r="BH77" s="142"/>
      <c r="BI77" s="142"/>
      <c r="BJ77" s="142"/>
      <c r="BK77" s="142"/>
      <c r="BL77" s="142"/>
      <c r="BM77" s="142"/>
      <c r="BN77" s="142"/>
      <c r="BO77" s="142"/>
      <c r="BP77" s="142"/>
      <c r="BQ77" s="142"/>
      <c r="BR77" s="142"/>
      <c r="BS77" s="142"/>
      <c r="BT77" s="142"/>
      <c r="BU77" s="142"/>
      <c r="BV77" s="142"/>
      <c r="BW77" s="142"/>
      <c r="BX77" s="142"/>
      <c r="BY77" s="142"/>
      <c r="BZ77" s="142"/>
      <c r="CA77" s="142"/>
      <c r="CB77" s="142"/>
      <c r="CC77" s="142"/>
      <c r="CD77" s="142"/>
      <c r="CE77" s="142"/>
      <c r="CF77" s="142"/>
      <c r="CG77" s="142"/>
      <c r="CH77" s="142"/>
      <c r="CI77" s="142"/>
      <c r="CJ77" s="142"/>
      <c r="CK77" s="142"/>
      <c r="CL77" s="142"/>
      <c r="CM77" s="142"/>
      <c r="CN77" s="142"/>
      <c r="CO77" s="142"/>
      <c r="CP77" s="142"/>
      <c r="CQ77" s="142"/>
      <c r="CR77" s="142"/>
      <c r="CS77" s="142"/>
      <c r="CT77" s="142"/>
      <c r="CU77" s="142"/>
      <c r="CV77" s="142"/>
      <c r="CW77" s="142"/>
      <c r="CX77" s="142"/>
      <c r="CY77" s="142"/>
      <c r="CZ77" s="142"/>
      <c r="DA77" s="142"/>
      <c r="DB77" s="142"/>
      <c r="DC77" s="142"/>
      <c r="DD77" s="142"/>
      <c r="DE77" s="142"/>
      <c r="DF77" s="142"/>
      <c r="DG77" s="142"/>
      <c r="DH77" s="142"/>
      <c r="DI77" s="142"/>
      <c r="DJ77" s="142"/>
      <c r="DK77" s="142"/>
      <c r="DL77" s="142"/>
      <c r="DM77" s="142"/>
      <c r="DN77" s="142"/>
      <c r="DO77" s="142"/>
      <c r="DP77" s="142"/>
      <c r="DQ77" s="142"/>
      <c r="DR77" s="142"/>
      <c r="DS77" s="142"/>
      <c r="DT77" s="142"/>
      <c r="DU77" s="142"/>
      <c r="DV77" s="142"/>
      <c r="DW77" s="142"/>
      <c r="DX77" s="142"/>
      <c r="DY77" s="142"/>
      <c r="DZ77" s="142"/>
      <c r="EA77" s="142"/>
      <c r="EB77" s="142"/>
      <c r="EC77" s="142"/>
      <c r="ED77" s="142"/>
      <c r="EE77" s="142"/>
      <c r="EF77" s="142"/>
      <c r="EG77" s="142"/>
      <c r="EH77" s="142"/>
      <c r="EI77" s="142"/>
      <c r="EJ77" s="142"/>
      <c r="EK77" s="142"/>
      <c r="EL77" s="142"/>
      <c r="EM77" s="142"/>
      <c r="EN77" s="142"/>
      <c r="EO77" s="142"/>
      <c r="EP77" s="142"/>
      <c r="EQ77" s="142"/>
      <c r="ER77" s="142"/>
      <c r="ES77" s="142"/>
      <c r="ET77" s="142"/>
      <c r="EU77" s="142"/>
      <c r="EV77" s="142"/>
      <c r="EW77" s="142"/>
      <c r="EX77" s="142"/>
      <c r="EY77" s="142"/>
      <c r="EZ77" s="142"/>
      <c r="FA77" s="142"/>
      <c r="FB77" s="142"/>
      <c r="FC77" s="142"/>
      <c r="FD77" s="142"/>
      <c r="FE77" s="142"/>
      <c r="FF77" s="142"/>
      <c r="FG77" s="142"/>
      <c r="FH77" s="142"/>
      <c r="FI77" s="142"/>
      <c r="FJ77" s="142"/>
      <c r="FK77" s="142"/>
      <c r="FL77" s="142"/>
      <c r="FM77" s="142"/>
      <c r="FN77" s="142"/>
      <c r="FO77" s="142"/>
      <c r="FP77" s="142"/>
      <c r="FQ77" s="142"/>
      <c r="FR77" s="142"/>
      <c r="FS77" s="142"/>
      <c r="FT77" s="142"/>
      <c r="FU77" s="142"/>
      <c r="FV77" s="142"/>
      <c r="FW77" s="142"/>
      <c r="FX77" s="142"/>
      <c r="FY77" s="142"/>
      <c r="FZ77" s="142"/>
      <c r="GA77" s="142"/>
      <c r="GB77" s="142"/>
      <c r="GC77" s="142"/>
      <c r="GD77" s="142"/>
      <c r="GE77" s="142"/>
      <c r="GF77" s="142"/>
      <c r="GG77" s="142"/>
      <c r="GH77" s="142"/>
      <c r="GI77" s="142"/>
      <c r="GJ77" s="142"/>
      <c r="GK77" s="142"/>
      <c r="GL77" s="142"/>
      <c r="GM77" s="142"/>
      <c r="GN77" s="142"/>
      <c r="GO77" s="142"/>
      <c r="GP77" s="142"/>
      <c r="GQ77" s="142"/>
      <c r="GR77" s="142"/>
      <c r="GS77" s="142"/>
      <c r="GT77" s="142"/>
      <c r="GU77" s="142"/>
      <c r="GV77" s="142"/>
      <c r="GW77" s="142"/>
      <c r="GX77" s="142"/>
      <c r="GY77" s="142"/>
      <c r="GZ77" s="142"/>
      <c r="HA77" s="142"/>
      <c r="HB77" s="142"/>
      <c r="HC77" s="142"/>
      <c r="HD77" s="142"/>
      <c r="HE77" s="142"/>
      <c r="HF77" s="142"/>
      <c r="HG77" s="142"/>
      <c r="HH77" s="142"/>
      <c r="HI77" s="142"/>
      <c r="HJ77" s="142"/>
      <c r="HK77" s="142"/>
      <c r="HL77" s="142"/>
      <c r="HM77" s="142"/>
      <c r="HN77" s="142"/>
      <c r="HO77" s="142"/>
      <c r="HP77" s="142"/>
      <c r="HQ77" s="142"/>
      <c r="HR77" s="142"/>
      <c r="HS77" s="142"/>
      <c r="HT77" s="142"/>
      <c r="HU77" s="142"/>
      <c r="HV77" s="142"/>
      <c r="HW77" s="142"/>
      <c r="HX77" s="142"/>
      <c r="HY77" s="142"/>
      <c r="HZ77" s="142"/>
      <c r="IA77" s="142"/>
      <c r="IB77" s="142"/>
      <c r="IC77" s="142"/>
      <c r="ID77" s="142"/>
      <c r="IE77" s="142"/>
      <c r="IF77" s="142"/>
      <c r="IG77" s="142"/>
      <c r="IH77" s="142"/>
      <c r="II77" s="142"/>
      <c r="IJ77" s="142"/>
      <c r="IK77" s="142"/>
      <c r="IL77" s="142"/>
    </row>
    <row r="78" s="156" customFormat="1" ht="20.1" customHeight="1" spans="1:246">
      <c r="A78" s="142"/>
      <c r="B78" s="142"/>
      <c r="C78" s="142"/>
      <c r="D78" s="142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A78" s="142"/>
      <c r="AB78" s="142"/>
      <c r="AC78" s="142"/>
      <c r="AD78" s="142"/>
      <c r="AE78" s="142"/>
      <c r="AF78" s="142"/>
      <c r="AG78" s="142"/>
      <c r="AH78" s="142"/>
      <c r="AI78" s="142"/>
      <c r="AJ78" s="142"/>
      <c r="AK78" s="142"/>
      <c r="AL78" s="142"/>
      <c r="AM78" s="142"/>
      <c r="AN78" s="142"/>
      <c r="AO78" s="142"/>
      <c r="AP78" s="142"/>
      <c r="AQ78" s="142"/>
      <c r="AR78" s="142"/>
      <c r="AS78" s="142"/>
      <c r="AT78" s="142"/>
      <c r="AU78" s="142"/>
      <c r="AV78" s="142"/>
      <c r="AW78" s="142"/>
      <c r="AX78" s="142"/>
      <c r="AY78" s="142"/>
      <c r="AZ78" s="142"/>
      <c r="BA78" s="142"/>
      <c r="BB78" s="142"/>
      <c r="BC78" s="142"/>
      <c r="BD78" s="142"/>
      <c r="BE78" s="142"/>
      <c r="BF78" s="142"/>
      <c r="BG78" s="142"/>
      <c r="BH78" s="142"/>
      <c r="BI78" s="142"/>
      <c r="BJ78" s="142"/>
      <c r="BK78" s="142"/>
      <c r="BL78" s="142"/>
      <c r="BM78" s="142"/>
      <c r="BN78" s="142"/>
      <c r="BO78" s="142"/>
      <c r="BP78" s="142"/>
      <c r="BQ78" s="142"/>
      <c r="BR78" s="142"/>
      <c r="BS78" s="142"/>
      <c r="BT78" s="142"/>
      <c r="BU78" s="142"/>
      <c r="BV78" s="142"/>
      <c r="BW78" s="142"/>
      <c r="BX78" s="142"/>
      <c r="BY78" s="142"/>
      <c r="BZ78" s="142"/>
      <c r="CA78" s="142"/>
      <c r="CB78" s="142"/>
      <c r="CC78" s="142"/>
      <c r="CD78" s="142"/>
      <c r="CE78" s="142"/>
      <c r="CF78" s="142"/>
      <c r="CG78" s="142"/>
      <c r="CH78" s="142"/>
      <c r="CI78" s="142"/>
      <c r="CJ78" s="142"/>
      <c r="CK78" s="142"/>
      <c r="CL78" s="142"/>
      <c r="CM78" s="142"/>
      <c r="CN78" s="142"/>
      <c r="CO78" s="142"/>
      <c r="CP78" s="142"/>
      <c r="CQ78" s="142"/>
      <c r="CR78" s="142"/>
      <c r="CS78" s="142"/>
      <c r="CT78" s="142"/>
      <c r="CU78" s="142"/>
      <c r="CV78" s="142"/>
      <c r="CW78" s="142"/>
      <c r="CX78" s="142"/>
      <c r="CY78" s="142"/>
      <c r="CZ78" s="142"/>
      <c r="DA78" s="142"/>
      <c r="DB78" s="142"/>
      <c r="DC78" s="142"/>
      <c r="DD78" s="142"/>
      <c r="DE78" s="142"/>
      <c r="DF78" s="142"/>
      <c r="DG78" s="142"/>
      <c r="DH78" s="142"/>
      <c r="DI78" s="142"/>
      <c r="DJ78" s="142"/>
      <c r="DK78" s="142"/>
      <c r="DL78" s="142"/>
      <c r="DM78" s="142"/>
      <c r="DN78" s="142"/>
      <c r="DO78" s="142"/>
      <c r="DP78" s="142"/>
      <c r="DQ78" s="142"/>
      <c r="DR78" s="142"/>
      <c r="DS78" s="142"/>
      <c r="DT78" s="142"/>
      <c r="DU78" s="142"/>
      <c r="DV78" s="142"/>
      <c r="DW78" s="142"/>
      <c r="DX78" s="142"/>
      <c r="DY78" s="142"/>
      <c r="DZ78" s="142"/>
      <c r="EA78" s="142"/>
      <c r="EB78" s="142"/>
      <c r="EC78" s="142"/>
      <c r="ED78" s="142"/>
      <c r="EE78" s="142"/>
      <c r="EF78" s="142"/>
      <c r="EG78" s="142"/>
      <c r="EH78" s="142"/>
      <c r="EI78" s="142"/>
      <c r="EJ78" s="142"/>
      <c r="EK78" s="142"/>
      <c r="EL78" s="142"/>
      <c r="EM78" s="142"/>
      <c r="EN78" s="142"/>
      <c r="EO78" s="142"/>
      <c r="EP78" s="142"/>
      <c r="EQ78" s="142"/>
      <c r="ER78" s="142"/>
      <c r="ES78" s="142"/>
      <c r="ET78" s="142"/>
      <c r="EU78" s="142"/>
      <c r="EV78" s="142"/>
      <c r="EW78" s="142"/>
      <c r="EX78" s="142"/>
      <c r="EY78" s="142"/>
      <c r="EZ78" s="142"/>
      <c r="FA78" s="142"/>
      <c r="FB78" s="142"/>
      <c r="FC78" s="142"/>
      <c r="FD78" s="142"/>
      <c r="FE78" s="142"/>
      <c r="FF78" s="142"/>
      <c r="FG78" s="142"/>
      <c r="FH78" s="142"/>
      <c r="FI78" s="142"/>
      <c r="FJ78" s="142"/>
      <c r="FK78" s="142"/>
      <c r="FL78" s="142"/>
      <c r="FM78" s="142"/>
      <c r="FN78" s="142"/>
      <c r="FO78" s="142"/>
      <c r="FP78" s="142"/>
      <c r="FQ78" s="142"/>
      <c r="FR78" s="142"/>
      <c r="FS78" s="142"/>
      <c r="FT78" s="142"/>
      <c r="FU78" s="142"/>
      <c r="FV78" s="142"/>
      <c r="FW78" s="142"/>
      <c r="FX78" s="142"/>
      <c r="FY78" s="142"/>
      <c r="FZ78" s="142"/>
      <c r="GA78" s="142"/>
      <c r="GB78" s="142"/>
      <c r="GC78" s="142"/>
      <c r="GD78" s="142"/>
      <c r="GE78" s="142"/>
      <c r="GF78" s="142"/>
      <c r="GG78" s="142"/>
      <c r="GH78" s="142"/>
      <c r="GI78" s="142"/>
      <c r="GJ78" s="142"/>
      <c r="GK78" s="142"/>
      <c r="GL78" s="142"/>
      <c r="GM78" s="142"/>
      <c r="GN78" s="142"/>
      <c r="GO78" s="142"/>
      <c r="GP78" s="142"/>
      <c r="GQ78" s="142"/>
      <c r="GR78" s="142"/>
      <c r="GS78" s="142"/>
      <c r="GT78" s="142"/>
      <c r="GU78" s="142"/>
      <c r="GV78" s="142"/>
      <c r="GW78" s="142"/>
      <c r="GX78" s="142"/>
      <c r="GY78" s="142"/>
      <c r="GZ78" s="142"/>
      <c r="HA78" s="142"/>
      <c r="HB78" s="142"/>
      <c r="HC78" s="142"/>
      <c r="HD78" s="142"/>
      <c r="HE78" s="142"/>
      <c r="HF78" s="142"/>
      <c r="HG78" s="142"/>
      <c r="HH78" s="142"/>
      <c r="HI78" s="142"/>
      <c r="HJ78" s="142"/>
      <c r="HK78" s="142"/>
      <c r="HL78" s="142"/>
      <c r="HM78" s="142"/>
      <c r="HN78" s="142"/>
      <c r="HO78" s="142"/>
      <c r="HP78" s="142"/>
      <c r="HQ78" s="142"/>
      <c r="HR78" s="142"/>
      <c r="HS78" s="142"/>
      <c r="HT78" s="142"/>
      <c r="HU78" s="142"/>
      <c r="HV78" s="142"/>
      <c r="HW78" s="142"/>
      <c r="HX78" s="142"/>
      <c r="HY78" s="142"/>
      <c r="HZ78" s="142"/>
      <c r="IA78" s="142"/>
      <c r="IB78" s="142"/>
      <c r="IC78" s="142"/>
      <c r="ID78" s="142"/>
      <c r="IE78" s="142"/>
      <c r="IF78" s="142"/>
      <c r="IG78" s="142"/>
      <c r="IH78" s="142"/>
      <c r="II78" s="142"/>
      <c r="IJ78" s="142"/>
      <c r="IK78" s="142"/>
      <c r="IL78" s="142"/>
    </row>
    <row r="79" s="156" customFormat="1" ht="20.1" customHeight="1" spans="1:246">
      <c r="A79" s="142"/>
      <c r="B79" s="142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  <c r="AM79" s="142"/>
      <c r="AN79" s="142"/>
      <c r="AO79" s="142"/>
      <c r="AP79" s="142"/>
      <c r="AQ79" s="142"/>
      <c r="AR79" s="142"/>
      <c r="AS79" s="142"/>
      <c r="AT79" s="142"/>
      <c r="AU79" s="142"/>
      <c r="AV79" s="142"/>
      <c r="AW79" s="142"/>
      <c r="AX79" s="142"/>
      <c r="AY79" s="142"/>
      <c r="AZ79" s="142"/>
      <c r="BA79" s="142"/>
      <c r="BB79" s="142"/>
      <c r="BC79" s="142"/>
      <c r="BD79" s="142"/>
      <c r="BE79" s="142"/>
      <c r="BF79" s="142"/>
      <c r="BG79" s="142"/>
      <c r="BH79" s="142"/>
      <c r="BI79" s="142"/>
      <c r="BJ79" s="142"/>
      <c r="BK79" s="142"/>
      <c r="BL79" s="142"/>
      <c r="BM79" s="142"/>
      <c r="BN79" s="142"/>
      <c r="BO79" s="142"/>
      <c r="BP79" s="142"/>
      <c r="BQ79" s="142"/>
      <c r="BR79" s="142"/>
      <c r="BS79" s="142"/>
      <c r="BT79" s="142"/>
      <c r="BU79" s="142"/>
      <c r="BV79" s="142"/>
      <c r="BW79" s="142"/>
      <c r="BX79" s="142"/>
      <c r="BY79" s="142"/>
      <c r="BZ79" s="142"/>
      <c r="CA79" s="142"/>
      <c r="CB79" s="142"/>
      <c r="CC79" s="142"/>
      <c r="CD79" s="142"/>
      <c r="CE79" s="142"/>
      <c r="CF79" s="142"/>
      <c r="CG79" s="142"/>
      <c r="CH79" s="142"/>
      <c r="CI79" s="142"/>
      <c r="CJ79" s="142"/>
      <c r="CK79" s="142"/>
      <c r="CL79" s="142"/>
      <c r="CM79" s="142"/>
      <c r="CN79" s="142"/>
      <c r="CO79" s="142"/>
      <c r="CP79" s="142"/>
      <c r="CQ79" s="142"/>
      <c r="CR79" s="142"/>
      <c r="CS79" s="142"/>
      <c r="CT79" s="142"/>
      <c r="CU79" s="142"/>
      <c r="CV79" s="142"/>
      <c r="CW79" s="142"/>
      <c r="CX79" s="142"/>
      <c r="CY79" s="142"/>
      <c r="CZ79" s="142"/>
      <c r="DA79" s="142"/>
      <c r="DB79" s="142"/>
      <c r="DC79" s="142"/>
      <c r="DD79" s="142"/>
      <c r="DE79" s="142"/>
      <c r="DF79" s="142"/>
      <c r="DG79" s="142"/>
      <c r="DH79" s="142"/>
      <c r="DI79" s="142"/>
      <c r="DJ79" s="142"/>
      <c r="DK79" s="142"/>
      <c r="DL79" s="142"/>
      <c r="DM79" s="142"/>
      <c r="DN79" s="142"/>
      <c r="DO79" s="142"/>
      <c r="DP79" s="142"/>
      <c r="DQ79" s="142"/>
      <c r="DR79" s="142"/>
      <c r="DS79" s="142"/>
      <c r="DT79" s="142"/>
      <c r="DU79" s="142"/>
      <c r="DV79" s="142"/>
      <c r="DW79" s="142"/>
      <c r="DX79" s="142"/>
      <c r="DY79" s="142"/>
      <c r="DZ79" s="142"/>
      <c r="EA79" s="142"/>
      <c r="EB79" s="142"/>
      <c r="EC79" s="142"/>
      <c r="ED79" s="142"/>
      <c r="EE79" s="142"/>
      <c r="EF79" s="142"/>
      <c r="EG79" s="142"/>
      <c r="EH79" s="142"/>
      <c r="EI79" s="142"/>
      <c r="EJ79" s="142"/>
      <c r="EK79" s="142"/>
      <c r="EL79" s="142"/>
      <c r="EM79" s="142"/>
      <c r="EN79" s="142"/>
      <c r="EO79" s="142"/>
      <c r="EP79" s="142"/>
      <c r="EQ79" s="142"/>
      <c r="ER79" s="142"/>
      <c r="ES79" s="142"/>
      <c r="ET79" s="142"/>
      <c r="EU79" s="142"/>
      <c r="EV79" s="142"/>
      <c r="EW79" s="142"/>
      <c r="EX79" s="142"/>
      <c r="EY79" s="142"/>
      <c r="EZ79" s="142"/>
      <c r="FA79" s="142"/>
      <c r="FB79" s="142"/>
      <c r="FC79" s="142"/>
      <c r="FD79" s="142"/>
      <c r="FE79" s="142"/>
      <c r="FF79" s="142"/>
      <c r="FG79" s="142"/>
      <c r="FH79" s="142"/>
      <c r="FI79" s="142"/>
      <c r="FJ79" s="142"/>
      <c r="FK79" s="142"/>
      <c r="FL79" s="142"/>
      <c r="FM79" s="142"/>
      <c r="FN79" s="142"/>
      <c r="FO79" s="142"/>
      <c r="FP79" s="142"/>
      <c r="FQ79" s="142"/>
      <c r="FR79" s="142"/>
      <c r="FS79" s="142"/>
      <c r="FT79" s="142"/>
      <c r="FU79" s="142"/>
      <c r="FV79" s="142"/>
      <c r="FW79" s="142"/>
      <c r="FX79" s="142"/>
      <c r="FY79" s="142"/>
      <c r="FZ79" s="142"/>
      <c r="GA79" s="142"/>
      <c r="GB79" s="142"/>
      <c r="GC79" s="142"/>
      <c r="GD79" s="142"/>
      <c r="GE79" s="142"/>
      <c r="GF79" s="142"/>
      <c r="GG79" s="142"/>
      <c r="GH79" s="142"/>
      <c r="GI79" s="142"/>
      <c r="GJ79" s="142"/>
      <c r="GK79" s="142"/>
      <c r="GL79" s="142"/>
      <c r="GM79" s="142"/>
      <c r="GN79" s="142"/>
      <c r="GO79" s="142"/>
      <c r="GP79" s="142"/>
      <c r="GQ79" s="142"/>
      <c r="GR79" s="142"/>
      <c r="GS79" s="142"/>
      <c r="GT79" s="142"/>
      <c r="GU79" s="142"/>
      <c r="GV79" s="142"/>
      <c r="GW79" s="142"/>
      <c r="GX79" s="142"/>
      <c r="GY79" s="142"/>
      <c r="GZ79" s="142"/>
      <c r="HA79" s="142"/>
      <c r="HB79" s="142"/>
      <c r="HC79" s="142"/>
      <c r="HD79" s="142"/>
      <c r="HE79" s="142"/>
      <c r="HF79" s="142"/>
      <c r="HG79" s="142"/>
      <c r="HH79" s="142"/>
      <c r="HI79" s="142"/>
      <c r="HJ79" s="142"/>
      <c r="HK79" s="142"/>
      <c r="HL79" s="142"/>
      <c r="HM79" s="142"/>
      <c r="HN79" s="142"/>
      <c r="HO79" s="142"/>
      <c r="HP79" s="142"/>
      <c r="HQ79" s="142"/>
      <c r="HR79" s="142"/>
      <c r="HS79" s="142"/>
      <c r="HT79" s="142"/>
      <c r="HU79" s="142"/>
      <c r="HV79" s="142"/>
      <c r="HW79" s="142"/>
      <c r="HX79" s="142"/>
      <c r="HY79" s="142"/>
      <c r="HZ79" s="142"/>
      <c r="IA79" s="142"/>
      <c r="IB79" s="142"/>
      <c r="IC79" s="142"/>
      <c r="ID79" s="142"/>
      <c r="IE79" s="142"/>
      <c r="IF79" s="142"/>
      <c r="IG79" s="142"/>
      <c r="IH79" s="142"/>
      <c r="II79" s="142"/>
      <c r="IJ79" s="142"/>
      <c r="IK79" s="142"/>
      <c r="IL79" s="142"/>
    </row>
    <row r="80" s="156" customFormat="1" ht="20.1" customHeight="1" spans="1:246">
      <c r="A80" s="142"/>
      <c r="B80" s="142"/>
      <c r="C80" s="142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2"/>
      <c r="AK80" s="142"/>
      <c r="AL80" s="142"/>
      <c r="AM80" s="142"/>
      <c r="AN80" s="142"/>
      <c r="AO80" s="142"/>
      <c r="AP80" s="142"/>
      <c r="AQ80" s="142"/>
      <c r="AR80" s="142"/>
      <c r="AS80" s="142"/>
      <c r="AT80" s="142"/>
      <c r="AU80" s="142"/>
      <c r="AV80" s="142"/>
      <c r="AW80" s="142"/>
      <c r="AX80" s="142"/>
      <c r="AY80" s="142"/>
      <c r="AZ80" s="142"/>
      <c r="BA80" s="142"/>
      <c r="BB80" s="142"/>
      <c r="BC80" s="142"/>
      <c r="BD80" s="142"/>
      <c r="BE80" s="142"/>
      <c r="BF80" s="142"/>
      <c r="BG80" s="142"/>
      <c r="BH80" s="142"/>
      <c r="BI80" s="142"/>
      <c r="BJ80" s="142"/>
      <c r="BK80" s="142"/>
      <c r="BL80" s="142"/>
      <c r="BM80" s="142"/>
      <c r="BN80" s="142"/>
      <c r="BO80" s="142"/>
      <c r="BP80" s="142"/>
      <c r="BQ80" s="142"/>
      <c r="BR80" s="142"/>
      <c r="BS80" s="142"/>
      <c r="BT80" s="142"/>
      <c r="BU80" s="142"/>
      <c r="BV80" s="142"/>
      <c r="BW80" s="142"/>
      <c r="BX80" s="142"/>
      <c r="BY80" s="142"/>
      <c r="BZ80" s="142"/>
      <c r="CA80" s="142"/>
      <c r="CB80" s="142"/>
      <c r="CC80" s="142"/>
      <c r="CD80" s="142"/>
      <c r="CE80" s="142"/>
      <c r="CF80" s="142"/>
      <c r="CG80" s="142"/>
      <c r="CH80" s="142"/>
      <c r="CI80" s="142"/>
      <c r="CJ80" s="142"/>
      <c r="CK80" s="142"/>
      <c r="CL80" s="142"/>
      <c r="CM80" s="142"/>
      <c r="CN80" s="142"/>
      <c r="CO80" s="142"/>
      <c r="CP80" s="142"/>
      <c r="CQ80" s="142"/>
      <c r="CR80" s="142"/>
      <c r="CS80" s="142"/>
      <c r="CT80" s="142"/>
      <c r="CU80" s="142"/>
      <c r="CV80" s="142"/>
      <c r="CW80" s="142"/>
      <c r="CX80" s="142"/>
      <c r="CY80" s="142"/>
      <c r="CZ80" s="142"/>
      <c r="DA80" s="142"/>
      <c r="DB80" s="142"/>
      <c r="DC80" s="142"/>
      <c r="DD80" s="142"/>
      <c r="DE80" s="142"/>
      <c r="DF80" s="142"/>
      <c r="DG80" s="142"/>
      <c r="DH80" s="142"/>
      <c r="DI80" s="142"/>
      <c r="DJ80" s="142"/>
      <c r="DK80" s="142"/>
      <c r="DL80" s="142"/>
      <c r="DM80" s="142"/>
      <c r="DN80" s="142"/>
      <c r="DO80" s="142"/>
      <c r="DP80" s="142"/>
      <c r="DQ80" s="142"/>
      <c r="DR80" s="142"/>
      <c r="DS80" s="142"/>
      <c r="DT80" s="142"/>
      <c r="DU80" s="142"/>
      <c r="DV80" s="142"/>
      <c r="DW80" s="142"/>
      <c r="DX80" s="142"/>
      <c r="DY80" s="142"/>
      <c r="DZ80" s="142"/>
      <c r="EA80" s="142"/>
      <c r="EB80" s="142"/>
      <c r="EC80" s="142"/>
      <c r="ED80" s="142"/>
      <c r="EE80" s="142"/>
      <c r="EF80" s="142"/>
      <c r="EG80" s="142"/>
      <c r="EH80" s="142"/>
      <c r="EI80" s="142"/>
      <c r="EJ80" s="142"/>
      <c r="EK80" s="142"/>
      <c r="EL80" s="142"/>
      <c r="EM80" s="142"/>
      <c r="EN80" s="142"/>
      <c r="EO80" s="142"/>
      <c r="EP80" s="142"/>
      <c r="EQ80" s="142"/>
      <c r="ER80" s="142"/>
      <c r="ES80" s="142"/>
      <c r="ET80" s="142"/>
      <c r="EU80" s="142"/>
      <c r="EV80" s="142"/>
      <c r="EW80" s="142"/>
      <c r="EX80" s="142"/>
      <c r="EY80" s="142"/>
      <c r="EZ80" s="142"/>
      <c r="FA80" s="142"/>
      <c r="FB80" s="142"/>
      <c r="FC80" s="142"/>
      <c r="FD80" s="142"/>
      <c r="FE80" s="142"/>
      <c r="FF80" s="142"/>
      <c r="FG80" s="142"/>
      <c r="FH80" s="142"/>
      <c r="FI80" s="142"/>
      <c r="FJ80" s="142"/>
      <c r="FK80" s="142"/>
      <c r="FL80" s="142"/>
      <c r="FM80" s="142"/>
      <c r="FN80" s="142"/>
      <c r="FO80" s="142"/>
      <c r="FP80" s="142"/>
      <c r="FQ80" s="142"/>
      <c r="FR80" s="142"/>
      <c r="FS80" s="142"/>
      <c r="FT80" s="142"/>
      <c r="FU80" s="142"/>
      <c r="FV80" s="142"/>
      <c r="FW80" s="142"/>
      <c r="FX80" s="142"/>
      <c r="FY80" s="142"/>
      <c r="FZ80" s="142"/>
      <c r="GA80" s="142"/>
      <c r="GB80" s="142"/>
      <c r="GC80" s="142"/>
      <c r="GD80" s="142"/>
      <c r="GE80" s="142"/>
      <c r="GF80" s="142"/>
      <c r="GG80" s="142"/>
      <c r="GH80" s="142"/>
      <c r="GI80" s="142"/>
      <c r="GJ80" s="142"/>
      <c r="GK80" s="142"/>
      <c r="GL80" s="142"/>
      <c r="GM80" s="142"/>
      <c r="GN80" s="142"/>
      <c r="GO80" s="142"/>
      <c r="GP80" s="142"/>
      <c r="GQ80" s="142"/>
      <c r="GR80" s="142"/>
      <c r="GS80" s="142"/>
      <c r="GT80" s="142"/>
      <c r="GU80" s="142"/>
      <c r="GV80" s="142"/>
      <c r="GW80" s="142"/>
      <c r="GX80" s="142"/>
      <c r="GY80" s="142"/>
      <c r="GZ80" s="142"/>
      <c r="HA80" s="142"/>
      <c r="HB80" s="142"/>
      <c r="HC80" s="142"/>
      <c r="HD80" s="142"/>
      <c r="HE80" s="142"/>
      <c r="HF80" s="142"/>
      <c r="HG80" s="142"/>
      <c r="HH80" s="142"/>
      <c r="HI80" s="142"/>
      <c r="HJ80" s="142"/>
      <c r="HK80" s="142"/>
      <c r="HL80" s="142"/>
      <c r="HM80" s="142"/>
      <c r="HN80" s="142"/>
      <c r="HO80" s="142"/>
      <c r="HP80" s="142"/>
      <c r="HQ80" s="142"/>
      <c r="HR80" s="142"/>
      <c r="HS80" s="142"/>
      <c r="HT80" s="142"/>
      <c r="HU80" s="142"/>
      <c r="HV80" s="142"/>
      <c r="HW80" s="142"/>
      <c r="HX80" s="142"/>
      <c r="HY80" s="142"/>
      <c r="HZ80" s="142"/>
      <c r="IA80" s="142"/>
      <c r="IB80" s="142"/>
      <c r="IC80" s="142"/>
      <c r="ID80" s="142"/>
      <c r="IE80" s="142"/>
      <c r="IF80" s="142"/>
      <c r="IG80" s="142"/>
      <c r="IH80" s="142"/>
      <c r="II80" s="142"/>
      <c r="IJ80" s="142"/>
      <c r="IK80" s="142"/>
      <c r="IL80" s="142"/>
    </row>
    <row r="81" s="156" customFormat="1" ht="20.1" customHeight="1" spans="1:246">
      <c r="A81" s="142"/>
      <c r="B81" s="142"/>
      <c r="C81" s="142"/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  <c r="X81" s="142"/>
      <c r="Y81" s="142"/>
      <c r="Z81" s="142"/>
      <c r="AA81" s="142"/>
      <c r="AB81" s="142"/>
      <c r="AC81" s="142"/>
      <c r="AD81" s="142"/>
      <c r="AE81" s="142"/>
      <c r="AF81" s="142"/>
      <c r="AG81" s="142"/>
      <c r="AH81" s="142"/>
      <c r="AI81" s="142"/>
      <c r="AJ81" s="142"/>
      <c r="AK81" s="142"/>
      <c r="AL81" s="142"/>
      <c r="AM81" s="142"/>
      <c r="AN81" s="142"/>
      <c r="AO81" s="142"/>
      <c r="AP81" s="142"/>
      <c r="AQ81" s="142"/>
      <c r="AR81" s="142"/>
      <c r="AS81" s="142"/>
      <c r="AT81" s="142"/>
      <c r="AU81" s="142"/>
      <c r="AV81" s="142"/>
      <c r="AW81" s="142"/>
      <c r="AX81" s="142"/>
      <c r="AY81" s="142"/>
      <c r="AZ81" s="142"/>
      <c r="BA81" s="142"/>
      <c r="BB81" s="142"/>
      <c r="BC81" s="142"/>
      <c r="BD81" s="142"/>
      <c r="BE81" s="142"/>
      <c r="BF81" s="142"/>
      <c r="BG81" s="142"/>
      <c r="BH81" s="142"/>
      <c r="BI81" s="142"/>
      <c r="BJ81" s="142"/>
      <c r="BK81" s="142"/>
      <c r="BL81" s="142"/>
      <c r="BM81" s="142"/>
      <c r="BN81" s="142"/>
      <c r="BO81" s="142"/>
      <c r="BP81" s="142"/>
      <c r="BQ81" s="142"/>
      <c r="BR81" s="142"/>
      <c r="BS81" s="142"/>
      <c r="BT81" s="142"/>
      <c r="BU81" s="142"/>
      <c r="BV81" s="142"/>
      <c r="BW81" s="142"/>
      <c r="BX81" s="142"/>
      <c r="BY81" s="142"/>
      <c r="BZ81" s="142"/>
      <c r="CA81" s="142"/>
      <c r="CB81" s="142"/>
      <c r="CC81" s="142"/>
      <c r="CD81" s="142"/>
      <c r="CE81" s="142"/>
      <c r="CF81" s="142"/>
      <c r="CG81" s="142"/>
      <c r="CH81" s="142"/>
      <c r="CI81" s="142"/>
      <c r="CJ81" s="142"/>
      <c r="CK81" s="142"/>
      <c r="CL81" s="142"/>
      <c r="CM81" s="142"/>
      <c r="CN81" s="142"/>
      <c r="CO81" s="142"/>
      <c r="CP81" s="142"/>
      <c r="CQ81" s="142"/>
      <c r="CR81" s="142"/>
      <c r="CS81" s="142"/>
      <c r="CT81" s="142"/>
      <c r="CU81" s="142"/>
      <c r="CV81" s="142"/>
      <c r="CW81" s="142"/>
      <c r="CX81" s="142"/>
      <c r="CY81" s="142"/>
      <c r="CZ81" s="142"/>
      <c r="DA81" s="142"/>
      <c r="DB81" s="142"/>
      <c r="DC81" s="142"/>
      <c r="DD81" s="142"/>
      <c r="DE81" s="142"/>
      <c r="DF81" s="142"/>
      <c r="DG81" s="142"/>
      <c r="DH81" s="142"/>
      <c r="DI81" s="142"/>
      <c r="DJ81" s="142"/>
      <c r="DK81" s="142"/>
      <c r="DL81" s="142"/>
      <c r="DM81" s="142"/>
      <c r="DN81" s="142"/>
      <c r="DO81" s="142"/>
      <c r="DP81" s="142"/>
      <c r="DQ81" s="142"/>
      <c r="DR81" s="142"/>
      <c r="DS81" s="142"/>
      <c r="DT81" s="142"/>
      <c r="DU81" s="142"/>
      <c r="DV81" s="142"/>
      <c r="DW81" s="142"/>
      <c r="DX81" s="142"/>
      <c r="DY81" s="142"/>
      <c r="DZ81" s="142"/>
      <c r="EA81" s="142"/>
      <c r="EB81" s="142"/>
      <c r="EC81" s="142"/>
      <c r="ED81" s="142"/>
      <c r="EE81" s="142"/>
      <c r="EF81" s="142"/>
      <c r="EG81" s="142"/>
      <c r="EH81" s="142"/>
      <c r="EI81" s="142"/>
      <c r="EJ81" s="142"/>
      <c r="EK81" s="142"/>
      <c r="EL81" s="142"/>
      <c r="EM81" s="142"/>
      <c r="EN81" s="142"/>
      <c r="EO81" s="142"/>
      <c r="EP81" s="142"/>
      <c r="EQ81" s="142"/>
      <c r="ER81" s="142"/>
      <c r="ES81" s="142"/>
      <c r="ET81" s="142"/>
      <c r="EU81" s="142"/>
      <c r="EV81" s="142"/>
      <c r="EW81" s="142"/>
      <c r="EX81" s="142"/>
      <c r="EY81" s="142"/>
      <c r="EZ81" s="142"/>
      <c r="FA81" s="142"/>
      <c r="FB81" s="142"/>
      <c r="FC81" s="142"/>
      <c r="FD81" s="142"/>
      <c r="FE81" s="142"/>
      <c r="FF81" s="142"/>
      <c r="FG81" s="142"/>
      <c r="FH81" s="142"/>
      <c r="FI81" s="142"/>
      <c r="FJ81" s="142"/>
      <c r="FK81" s="142"/>
      <c r="FL81" s="142"/>
      <c r="FM81" s="142"/>
      <c r="FN81" s="142"/>
      <c r="FO81" s="142"/>
      <c r="FP81" s="142"/>
      <c r="FQ81" s="142"/>
      <c r="FR81" s="142"/>
      <c r="FS81" s="142"/>
      <c r="FT81" s="142"/>
      <c r="FU81" s="142"/>
      <c r="FV81" s="142"/>
      <c r="FW81" s="142"/>
      <c r="FX81" s="142"/>
      <c r="FY81" s="142"/>
      <c r="FZ81" s="142"/>
      <c r="GA81" s="142"/>
      <c r="GB81" s="142"/>
      <c r="GC81" s="142"/>
      <c r="GD81" s="142"/>
      <c r="GE81" s="142"/>
      <c r="GF81" s="142"/>
      <c r="GG81" s="142"/>
      <c r="GH81" s="142"/>
      <c r="GI81" s="142"/>
      <c r="GJ81" s="142"/>
      <c r="GK81" s="142"/>
      <c r="GL81" s="142"/>
      <c r="GM81" s="142"/>
      <c r="GN81" s="142"/>
      <c r="GO81" s="142"/>
      <c r="GP81" s="142"/>
      <c r="GQ81" s="142"/>
      <c r="GR81" s="142"/>
      <c r="GS81" s="142"/>
      <c r="GT81" s="142"/>
      <c r="GU81" s="142"/>
      <c r="GV81" s="142"/>
      <c r="GW81" s="142"/>
      <c r="GX81" s="142"/>
      <c r="GY81" s="142"/>
      <c r="GZ81" s="142"/>
      <c r="HA81" s="142"/>
      <c r="HB81" s="142"/>
      <c r="HC81" s="142"/>
      <c r="HD81" s="142"/>
      <c r="HE81" s="142"/>
      <c r="HF81" s="142"/>
      <c r="HG81" s="142"/>
      <c r="HH81" s="142"/>
      <c r="HI81" s="142"/>
      <c r="HJ81" s="142"/>
      <c r="HK81" s="142"/>
      <c r="HL81" s="142"/>
      <c r="HM81" s="142"/>
      <c r="HN81" s="142"/>
      <c r="HO81" s="142"/>
      <c r="HP81" s="142"/>
      <c r="HQ81" s="142"/>
      <c r="HR81" s="142"/>
      <c r="HS81" s="142"/>
      <c r="HT81" s="142"/>
      <c r="HU81" s="142"/>
      <c r="HV81" s="142"/>
      <c r="HW81" s="142"/>
      <c r="HX81" s="142"/>
      <c r="HY81" s="142"/>
      <c r="HZ81" s="142"/>
      <c r="IA81" s="142"/>
      <c r="IB81" s="142"/>
      <c r="IC81" s="142"/>
      <c r="ID81" s="142"/>
      <c r="IE81" s="142"/>
      <c r="IF81" s="142"/>
      <c r="IG81" s="142"/>
      <c r="IH81" s="142"/>
      <c r="II81" s="142"/>
      <c r="IJ81" s="142"/>
      <c r="IK81" s="142"/>
      <c r="IL81" s="142"/>
    </row>
    <row r="82" s="156" customFormat="1" ht="20.1" customHeight="1" spans="1:246">
      <c r="A82" s="142"/>
      <c r="B82" s="142"/>
      <c r="C82" s="142"/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42"/>
      <c r="AC82" s="142"/>
      <c r="AD82" s="142"/>
      <c r="AE82" s="142"/>
      <c r="AF82" s="142"/>
      <c r="AG82" s="142"/>
      <c r="AH82" s="142"/>
      <c r="AI82" s="142"/>
      <c r="AJ82" s="142"/>
      <c r="AK82" s="142"/>
      <c r="AL82" s="142"/>
      <c r="AM82" s="142"/>
      <c r="AN82" s="142"/>
      <c r="AO82" s="142"/>
      <c r="AP82" s="142"/>
      <c r="AQ82" s="142"/>
      <c r="AR82" s="142"/>
      <c r="AS82" s="142"/>
      <c r="AT82" s="142"/>
      <c r="AU82" s="142"/>
      <c r="AV82" s="142"/>
      <c r="AW82" s="142"/>
      <c r="AX82" s="142"/>
      <c r="AY82" s="142"/>
      <c r="AZ82" s="142"/>
      <c r="BA82" s="142"/>
      <c r="BB82" s="142"/>
      <c r="BC82" s="142"/>
      <c r="BD82" s="142"/>
      <c r="BE82" s="142"/>
      <c r="BF82" s="142"/>
      <c r="BG82" s="142"/>
      <c r="BH82" s="142"/>
      <c r="BI82" s="142"/>
      <c r="BJ82" s="142"/>
      <c r="BK82" s="142"/>
      <c r="BL82" s="142"/>
      <c r="BM82" s="142"/>
      <c r="BN82" s="142"/>
      <c r="BO82" s="142"/>
      <c r="BP82" s="142"/>
      <c r="BQ82" s="142"/>
      <c r="BR82" s="142"/>
      <c r="BS82" s="142"/>
      <c r="BT82" s="142"/>
      <c r="BU82" s="142"/>
      <c r="BV82" s="142"/>
      <c r="BW82" s="142"/>
      <c r="BX82" s="142"/>
      <c r="BY82" s="142"/>
      <c r="BZ82" s="142"/>
      <c r="CA82" s="142"/>
      <c r="CB82" s="142"/>
      <c r="CC82" s="142"/>
      <c r="CD82" s="142"/>
      <c r="CE82" s="142"/>
      <c r="CF82" s="142"/>
      <c r="CG82" s="142"/>
      <c r="CH82" s="142"/>
      <c r="CI82" s="142"/>
      <c r="CJ82" s="142"/>
      <c r="CK82" s="142"/>
      <c r="CL82" s="142"/>
      <c r="CM82" s="142"/>
      <c r="CN82" s="142"/>
      <c r="CO82" s="142"/>
      <c r="CP82" s="142"/>
      <c r="CQ82" s="142"/>
      <c r="CR82" s="142"/>
      <c r="CS82" s="142"/>
      <c r="CT82" s="142"/>
      <c r="CU82" s="142"/>
      <c r="CV82" s="142"/>
      <c r="CW82" s="142"/>
      <c r="CX82" s="142"/>
      <c r="CY82" s="142"/>
      <c r="CZ82" s="142"/>
      <c r="DA82" s="142"/>
      <c r="DB82" s="142"/>
      <c r="DC82" s="142"/>
      <c r="DD82" s="142"/>
      <c r="DE82" s="142"/>
      <c r="DF82" s="142"/>
      <c r="DG82" s="142"/>
      <c r="DH82" s="142"/>
      <c r="DI82" s="142"/>
      <c r="DJ82" s="142"/>
      <c r="DK82" s="142"/>
      <c r="DL82" s="142"/>
      <c r="DM82" s="142"/>
      <c r="DN82" s="142"/>
      <c r="DO82" s="142"/>
      <c r="DP82" s="142"/>
      <c r="DQ82" s="142"/>
      <c r="DR82" s="142"/>
      <c r="DS82" s="142"/>
      <c r="DT82" s="142"/>
      <c r="DU82" s="142"/>
      <c r="DV82" s="142"/>
      <c r="DW82" s="142"/>
      <c r="DX82" s="142"/>
      <c r="DY82" s="142"/>
      <c r="DZ82" s="142"/>
      <c r="EA82" s="142"/>
      <c r="EB82" s="142"/>
      <c r="EC82" s="142"/>
      <c r="ED82" s="142"/>
      <c r="EE82" s="142"/>
      <c r="EF82" s="142"/>
      <c r="EG82" s="142"/>
      <c r="EH82" s="142"/>
      <c r="EI82" s="142"/>
      <c r="EJ82" s="142"/>
      <c r="EK82" s="142"/>
      <c r="EL82" s="142"/>
      <c r="EM82" s="142"/>
      <c r="EN82" s="142"/>
      <c r="EO82" s="142"/>
      <c r="EP82" s="142"/>
      <c r="EQ82" s="142"/>
      <c r="ER82" s="142"/>
      <c r="ES82" s="142"/>
      <c r="ET82" s="142"/>
      <c r="EU82" s="142"/>
      <c r="EV82" s="142"/>
      <c r="EW82" s="142"/>
      <c r="EX82" s="142"/>
      <c r="EY82" s="142"/>
      <c r="EZ82" s="142"/>
      <c r="FA82" s="142"/>
      <c r="FB82" s="142"/>
      <c r="FC82" s="142"/>
      <c r="FD82" s="142"/>
      <c r="FE82" s="142"/>
      <c r="FF82" s="142"/>
      <c r="FG82" s="142"/>
      <c r="FH82" s="142"/>
      <c r="FI82" s="142"/>
      <c r="FJ82" s="142"/>
      <c r="FK82" s="142"/>
      <c r="FL82" s="142"/>
      <c r="FM82" s="142"/>
      <c r="FN82" s="142"/>
      <c r="FO82" s="142"/>
      <c r="FP82" s="142"/>
      <c r="FQ82" s="142"/>
      <c r="FR82" s="142"/>
      <c r="FS82" s="142"/>
      <c r="FT82" s="142"/>
      <c r="FU82" s="142"/>
      <c r="FV82" s="142"/>
      <c r="FW82" s="142"/>
      <c r="FX82" s="142"/>
      <c r="FY82" s="142"/>
      <c r="FZ82" s="142"/>
      <c r="GA82" s="142"/>
      <c r="GB82" s="142"/>
      <c r="GC82" s="142"/>
      <c r="GD82" s="142"/>
      <c r="GE82" s="142"/>
      <c r="GF82" s="142"/>
      <c r="GG82" s="142"/>
      <c r="GH82" s="142"/>
      <c r="GI82" s="142"/>
      <c r="GJ82" s="142"/>
      <c r="GK82" s="142"/>
      <c r="GL82" s="142"/>
      <c r="GM82" s="142"/>
      <c r="GN82" s="142"/>
      <c r="GO82" s="142"/>
      <c r="GP82" s="142"/>
      <c r="GQ82" s="142"/>
      <c r="GR82" s="142"/>
      <c r="GS82" s="142"/>
      <c r="GT82" s="142"/>
      <c r="GU82" s="142"/>
      <c r="GV82" s="142"/>
      <c r="GW82" s="142"/>
      <c r="GX82" s="142"/>
      <c r="GY82" s="142"/>
      <c r="GZ82" s="142"/>
      <c r="HA82" s="142"/>
      <c r="HB82" s="142"/>
      <c r="HC82" s="142"/>
      <c r="HD82" s="142"/>
      <c r="HE82" s="142"/>
      <c r="HF82" s="142"/>
      <c r="HG82" s="142"/>
      <c r="HH82" s="142"/>
      <c r="HI82" s="142"/>
      <c r="HJ82" s="142"/>
      <c r="HK82" s="142"/>
      <c r="HL82" s="142"/>
      <c r="HM82" s="142"/>
      <c r="HN82" s="142"/>
      <c r="HO82" s="142"/>
      <c r="HP82" s="142"/>
      <c r="HQ82" s="142"/>
      <c r="HR82" s="142"/>
      <c r="HS82" s="142"/>
      <c r="HT82" s="142"/>
      <c r="HU82" s="142"/>
      <c r="HV82" s="142"/>
      <c r="HW82" s="142"/>
      <c r="HX82" s="142"/>
      <c r="HY82" s="142"/>
      <c r="HZ82" s="142"/>
      <c r="IA82" s="142"/>
      <c r="IB82" s="142"/>
      <c r="IC82" s="142"/>
      <c r="ID82" s="142"/>
      <c r="IE82" s="142"/>
      <c r="IF82" s="142"/>
      <c r="IG82" s="142"/>
      <c r="IH82" s="142"/>
      <c r="II82" s="142"/>
      <c r="IJ82" s="142"/>
      <c r="IK82" s="142"/>
      <c r="IL82" s="142"/>
    </row>
    <row r="83" s="156" customFormat="1" ht="20.1" customHeight="1" spans="1:246">
      <c r="A83" s="142"/>
      <c r="B83" s="142"/>
      <c r="C83" s="142"/>
      <c r="D83" s="142"/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2"/>
      <c r="AF83" s="142"/>
      <c r="AG83" s="142"/>
      <c r="AH83" s="142"/>
      <c r="AI83" s="142"/>
      <c r="AJ83" s="142"/>
      <c r="AK83" s="142"/>
      <c r="AL83" s="142"/>
      <c r="AM83" s="142"/>
      <c r="AN83" s="142"/>
      <c r="AO83" s="142"/>
      <c r="AP83" s="142"/>
      <c r="AQ83" s="142"/>
      <c r="AR83" s="142"/>
      <c r="AS83" s="142"/>
      <c r="AT83" s="142"/>
      <c r="AU83" s="142"/>
      <c r="AV83" s="142"/>
      <c r="AW83" s="142"/>
      <c r="AX83" s="142"/>
      <c r="AY83" s="142"/>
      <c r="AZ83" s="142"/>
      <c r="BA83" s="142"/>
      <c r="BB83" s="142"/>
      <c r="BC83" s="142"/>
      <c r="BD83" s="142"/>
      <c r="BE83" s="142"/>
      <c r="BF83" s="142"/>
      <c r="BG83" s="142"/>
      <c r="BH83" s="142"/>
      <c r="BI83" s="142"/>
      <c r="BJ83" s="142"/>
      <c r="BK83" s="142"/>
      <c r="BL83" s="142"/>
      <c r="BM83" s="142"/>
      <c r="BN83" s="142"/>
      <c r="BO83" s="142"/>
      <c r="BP83" s="142"/>
      <c r="BQ83" s="142"/>
      <c r="BR83" s="142"/>
      <c r="BS83" s="142"/>
      <c r="BT83" s="142"/>
      <c r="BU83" s="142"/>
      <c r="BV83" s="142"/>
      <c r="BW83" s="142"/>
      <c r="BX83" s="142"/>
      <c r="BY83" s="142"/>
      <c r="BZ83" s="142"/>
      <c r="CA83" s="142"/>
      <c r="CB83" s="142"/>
      <c r="CC83" s="142"/>
      <c r="CD83" s="142"/>
      <c r="CE83" s="142"/>
      <c r="CF83" s="142"/>
      <c r="CG83" s="142"/>
      <c r="CH83" s="142"/>
      <c r="CI83" s="142"/>
      <c r="CJ83" s="142"/>
      <c r="CK83" s="142"/>
      <c r="CL83" s="142"/>
      <c r="CM83" s="142"/>
      <c r="CN83" s="142"/>
      <c r="CO83" s="142"/>
      <c r="CP83" s="142"/>
      <c r="CQ83" s="142"/>
      <c r="CR83" s="142"/>
      <c r="CS83" s="142"/>
      <c r="CT83" s="142"/>
      <c r="CU83" s="142"/>
      <c r="CV83" s="142"/>
      <c r="CW83" s="142"/>
      <c r="CX83" s="142"/>
      <c r="CY83" s="142"/>
      <c r="CZ83" s="142"/>
      <c r="DA83" s="142"/>
      <c r="DB83" s="142"/>
      <c r="DC83" s="142"/>
      <c r="DD83" s="142"/>
      <c r="DE83" s="142"/>
      <c r="DF83" s="142"/>
      <c r="DG83" s="142"/>
      <c r="DH83" s="142"/>
      <c r="DI83" s="142"/>
      <c r="DJ83" s="142"/>
      <c r="DK83" s="142"/>
      <c r="DL83" s="142"/>
      <c r="DM83" s="142"/>
      <c r="DN83" s="142"/>
      <c r="DO83" s="142"/>
      <c r="DP83" s="142"/>
      <c r="DQ83" s="142"/>
      <c r="DR83" s="142"/>
      <c r="DS83" s="142"/>
      <c r="DT83" s="142"/>
      <c r="DU83" s="142"/>
      <c r="DV83" s="142"/>
      <c r="DW83" s="142"/>
      <c r="DX83" s="142"/>
      <c r="DY83" s="142"/>
      <c r="DZ83" s="142"/>
      <c r="EA83" s="142"/>
      <c r="EB83" s="142"/>
      <c r="EC83" s="142"/>
      <c r="ED83" s="142"/>
      <c r="EE83" s="142"/>
      <c r="EF83" s="142"/>
      <c r="EG83" s="142"/>
      <c r="EH83" s="142"/>
      <c r="EI83" s="142"/>
      <c r="EJ83" s="142"/>
      <c r="EK83" s="142"/>
      <c r="EL83" s="142"/>
      <c r="EM83" s="142"/>
      <c r="EN83" s="142"/>
      <c r="EO83" s="142"/>
      <c r="EP83" s="142"/>
      <c r="EQ83" s="142"/>
      <c r="ER83" s="142"/>
      <c r="ES83" s="142"/>
      <c r="ET83" s="142"/>
      <c r="EU83" s="142"/>
      <c r="EV83" s="142"/>
      <c r="EW83" s="142"/>
      <c r="EX83" s="142"/>
      <c r="EY83" s="142"/>
      <c r="EZ83" s="142"/>
      <c r="FA83" s="142"/>
      <c r="FB83" s="142"/>
      <c r="FC83" s="142"/>
      <c r="FD83" s="142"/>
      <c r="FE83" s="142"/>
      <c r="FF83" s="142"/>
      <c r="FG83" s="142"/>
      <c r="FH83" s="142"/>
      <c r="FI83" s="142"/>
      <c r="FJ83" s="142"/>
      <c r="FK83" s="142"/>
      <c r="FL83" s="142"/>
      <c r="FM83" s="142"/>
      <c r="FN83" s="142"/>
      <c r="FO83" s="142"/>
      <c r="FP83" s="142"/>
      <c r="FQ83" s="142"/>
      <c r="FR83" s="142"/>
      <c r="FS83" s="142"/>
      <c r="FT83" s="142"/>
      <c r="FU83" s="142"/>
      <c r="FV83" s="142"/>
      <c r="FW83" s="142"/>
      <c r="FX83" s="142"/>
      <c r="FY83" s="142"/>
      <c r="FZ83" s="142"/>
      <c r="GA83" s="142"/>
      <c r="GB83" s="142"/>
      <c r="GC83" s="142"/>
      <c r="GD83" s="142"/>
      <c r="GE83" s="142"/>
      <c r="GF83" s="142"/>
      <c r="GG83" s="142"/>
      <c r="GH83" s="142"/>
      <c r="GI83" s="142"/>
      <c r="GJ83" s="142"/>
      <c r="GK83" s="142"/>
      <c r="GL83" s="142"/>
      <c r="GM83" s="142"/>
      <c r="GN83" s="142"/>
      <c r="GO83" s="142"/>
      <c r="GP83" s="142"/>
      <c r="GQ83" s="142"/>
      <c r="GR83" s="142"/>
      <c r="GS83" s="142"/>
      <c r="GT83" s="142"/>
      <c r="GU83" s="142"/>
      <c r="GV83" s="142"/>
      <c r="GW83" s="142"/>
      <c r="GX83" s="142"/>
      <c r="GY83" s="142"/>
      <c r="GZ83" s="142"/>
      <c r="HA83" s="142"/>
      <c r="HB83" s="142"/>
      <c r="HC83" s="142"/>
      <c r="HD83" s="142"/>
      <c r="HE83" s="142"/>
      <c r="HF83" s="142"/>
      <c r="HG83" s="142"/>
      <c r="HH83" s="142"/>
      <c r="HI83" s="142"/>
      <c r="HJ83" s="142"/>
      <c r="HK83" s="142"/>
      <c r="HL83" s="142"/>
      <c r="HM83" s="142"/>
      <c r="HN83" s="142"/>
      <c r="HO83" s="142"/>
      <c r="HP83" s="142"/>
      <c r="HQ83" s="142"/>
      <c r="HR83" s="142"/>
      <c r="HS83" s="142"/>
      <c r="HT83" s="142"/>
      <c r="HU83" s="142"/>
      <c r="HV83" s="142"/>
      <c r="HW83" s="142"/>
      <c r="HX83" s="142"/>
      <c r="HY83" s="142"/>
      <c r="HZ83" s="142"/>
      <c r="IA83" s="142"/>
      <c r="IB83" s="142"/>
      <c r="IC83" s="142"/>
      <c r="ID83" s="142"/>
      <c r="IE83" s="142"/>
      <c r="IF83" s="142"/>
      <c r="IG83" s="142"/>
      <c r="IH83" s="142"/>
      <c r="II83" s="142"/>
      <c r="IJ83" s="142"/>
      <c r="IK83" s="142"/>
      <c r="IL83" s="142"/>
    </row>
  </sheetData>
  <mergeCells count="1">
    <mergeCell ref="A2:B2"/>
  </mergeCells>
  <pageMargins left="0.75" right="0.75" top="0.275" bottom="0.156944444444444" header="0.0784722222222222" footer="0.0784722222222222"/>
  <pageSetup paperSize="9" scale="8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A1" sqref="A1"/>
    </sheetView>
  </sheetViews>
  <sheetFormatPr defaultColWidth="8.8" defaultRowHeight="14.25" outlineLevelCol="5"/>
  <cols>
    <col min="1" max="3" width="9.75" style="142" customWidth="1"/>
    <col min="4" max="4" width="35" style="142" customWidth="1"/>
    <col min="5" max="6" width="11.625" style="142" customWidth="1"/>
    <col min="7" max="28" width="9" style="142" customWidth="1"/>
    <col min="29" max="16380" width="8.8" style="142" customWidth="1"/>
    <col min="16381" max="16384" width="8.8" style="142"/>
  </cols>
  <sheetData>
    <row r="1" s="142" customFormat="1" spans="1:2">
      <c r="A1" s="143" t="s">
        <v>1255</v>
      </c>
      <c r="B1" s="144"/>
    </row>
    <row r="2" s="142" customFormat="1" ht="25.5" spans="1:6">
      <c r="A2" s="145" t="s">
        <v>1256</v>
      </c>
      <c r="B2" s="145"/>
      <c r="C2" s="145"/>
      <c r="D2" s="145"/>
      <c r="E2" s="145"/>
      <c r="F2" s="145"/>
    </row>
    <row r="3" s="142" customFormat="1" customHeight="1" spans="1:6">
      <c r="A3" s="146"/>
      <c r="F3" s="147" t="s">
        <v>35</v>
      </c>
    </row>
    <row r="4" s="142" customFormat="1" ht="24" customHeight="1" spans="1:6">
      <c r="A4" s="113" t="s">
        <v>1213</v>
      </c>
      <c r="B4" s="113"/>
      <c r="C4" s="113"/>
      <c r="D4" s="113" t="s">
        <v>1214</v>
      </c>
      <c r="E4" s="113" t="s">
        <v>1215</v>
      </c>
      <c r="F4" s="113" t="s">
        <v>1216</v>
      </c>
    </row>
    <row r="5" s="142" customFormat="1" ht="24" customHeight="1" spans="1:6">
      <c r="A5" s="113" t="s">
        <v>1217</v>
      </c>
      <c r="B5" s="114" t="s">
        <v>1218</v>
      </c>
      <c r="C5" s="114" t="s">
        <v>1219</v>
      </c>
      <c r="D5" s="113"/>
      <c r="E5" s="113"/>
      <c r="F5" s="113"/>
    </row>
    <row r="6" s="142" customFormat="1" ht="24" customHeight="1" spans="1:6">
      <c r="A6" s="115">
        <v>212</v>
      </c>
      <c r="B6" s="116"/>
      <c r="C6" s="116"/>
      <c r="D6" s="117" t="s">
        <v>1220</v>
      </c>
      <c r="E6" s="118">
        <f>E7+E15+E18</f>
        <v>35601</v>
      </c>
      <c r="F6" s="117"/>
    </row>
    <row r="7" s="142" customFormat="1" ht="24" customHeight="1" spans="1:6">
      <c r="A7" s="113"/>
      <c r="B7" s="114" t="s">
        <v>1221</v>
      </c>
      <c r="C7" s="114"/>
      <c r="D7" s="119" t="s">
        <v>1222</v>
      </c>
      <c r="E7" s="120">
        <f>E8+E9+E10+E11+E12+E13+E14</f>
        <v>34761</v>
      </c>
      <c r="F7" s="119"/>
    </row>
    <row r="8" s="142" customFormat="1" ht="24" customHeight="1" spans="1:6">
      <c r="A8" s="113"/>
      <c r="B8" s="114"/>
      <c r="C8" s="114" t="s">
        <v>1223</v>
      </c>
      <c r="D8" s="119" t="s">
        <v>1224</v>
      </c>
      <c r="E8" s="120"/>
      <c r="F8" s="119"/>
    </row>
    <row r="9" s="142" customFormat="1" ht="24" customHeight="1" spans="1:6">
      <c r="A9" s="113"/>
      <c r="B9" s="114"/>
      <c r="C9" s="114" t="s">
        <v>1225</v>
      </c>
      <c r="D9" s="119" t="s">
        <v>1226</v>
      </c>
      <c r="E9" s="120"/>
      <c r="F9" s="119"/>
    </row>
    <row r="10" s="142" customFormat="1" ht="24" customHeight="1" spans="1:6">
      <c r="A10" s="113"/>
      <c r="B10" s="114"/>
      <c r="C10" s="114" t="s">
        <v>1227</v>
      </c>
      <c r="D10" s="119" t="s">
        <v>1228</v>
      </c>
      <c r="E10" s="120"/>
      <c r="F10" s="119"/>
    </row>
    <row r="11" s="142" customFormat="1" ht="24" customHeight="1" spans="1:6">
      <c r="A11" s="113"/>
      <c r="B11" s="114"/>
      <c r="C11" s="114" t="s">
        <v>1229</v>
      </c>
      <c r="D11" s="119" t="s">
        <v>1230</v>
      </c>
      <c r="E11" s="120"/>
      <c r="F11" s="119"/>
    </row>
    <row r="12" s="142" customFormat="1" ht="24" customHeight="1" spans="1:6">
      <c r="A12" s="113"/>
      <c r="B12" s="114"/>
      <c r="C12" s="114" t="s">
        <v>1231</v>
      </c>
      <c r="D12" s="119" t="s">
        <v>1232</v>
      </c>
      <c r="E12" s="120"/>
      <c r="F12" s="119"/>
    </row>
    <row r="13" s="142" customFormat="1" ht="24" customHeight="1" spans="1:6">
      <c r="A13" s="113"/>
      <c r="B13" s="114"/>
      <c r="C13" s="114" t="s">
        <v>1233</v>
      </c>
      <c r="D13" s="119" t="s">
        <v>1234</v>
      </c>
      <c r="E13" s="120"/>
      <c r="F13" s="119"/>
    </row>
    <row r="14" s="142" customFormat="1" ht="24" customHeight="1" spans="1:6">
      <c r="A14" s="113"/>
      <c r="B14" s="114"/>
      <c r="C14" s="114" t="s">
        <v>1235</v>
      </c>
      <c r="D14" s="119" t="s">
        <v>1236</v>
      </c>
      <c r="E14" s="120">
        <v>34761</v>
      </c>
      <c r="F14" s="119"/>
    </row>
    <row r="15" s="142" customFormat="1" ht="24" customHeight="1" spans="1:6">
      <c r="A15" s="113"/>
      <c r="B15" s="114" t="s">
        <v>1237</v>
      </c>
      <c r="C15" s="114"/>
      <c r="D15" s="148" t="s">
        <v>1238</v>
      </c>
      <c r="E15" s="120">
        <f>E16+E17</f>
        <v>800</v>
      </c>
      <c r="F15" s="119"/>
    </row>
    <row r="16" s="142" customFormat="1" ht="24" customHeight="1" spans="1:6">
      <c r="A16" s="113"/>
      <c r="B16" s="114"/>
      <c r="C16" s="114" t="s">
        <v>1239</v>
      </c>
      <c r="D16" s="119" t="s">
        <v>1240</v>
      </c>
      <c r="E16" s="120"/>
      <c r="F16" s="119"/>
    </row>
    <row r="17" s="142" customFormat="1" ht="24" customHeight="1" spans="1:6">
      <c r="A17" s="113"/>
      <c r="B17" s="114"/>
      <c r="C17" s="114" t="s">
        <v>1235</v>
      </c>
      <c r="D17" s="119" t="s">
        <v>1241</v>
      </c>
      <c r="E17" s="120">
        <v>800</v>
      </c>
      <c r="F17" s="119"/>
    </row>
    <row r="18" s="142" customFormat="1" ht="24" customHeight="1" spans="1:6">
      <c r="A18" s="149"/>
      <c r="B18" s="114">
        <v>14</v>
      </c>
      <c r="C18" s="114"/>
      <c r="D18" s="119" t="s">
        <v>1242</v>
      </c>
      <c r="E18" s="149">
        <f>E19+E20</f>
        <v>40</v>
      </c>
      <c r="F18" s="150"/>
    </row>
    <row r="19" s="142" customFormat="1" ht="24" customHeight="1" spans="1:6">
      <c r="A19" s="149"/>
      <c r="B19" s="114"/>
      <c r="C19" s="114" t="s">
        <v>1239</v>
      </c>
      <c r="D19" s="119" t="s">
        <v>1243</v>
      </c>
      <c r="E19" s="149"/>
      <c r="F19" s="150"/>
    </row>
    <row r="20" s="142" customFormat="1" ht="24" customHeight="1" spans="1:6">
      <c r="A20" s="149"/>
      <c r="B20" s="114"/>
      <c r="C20" s="114" t="s">
        <v>1244</v>
      </c>
      <c r="D20" s="119" t="s">
        <v>1245</v>
      </c>
      <c r="E20" s="149">
        <v>40</v>
      </c>
      <c r="F20" s="150"/>
    </row>
    <row r="21" s="142" customFormat="1" ht="24" customHeight="1" spans="1:6">
      <c r="A21" s="115">
        <v>229</v>
      </c>
      <c r="B21" s="116"/>
      <c r="C21" s="116"/>
      <c r="D21" s="117" t="s">
        <v>1094</v>
      </c>
      <c r="E21" s="118">
        <f t="shared" ref="E21:E25" si="0">E22</f>
        <v>17196</v>
      </c>
      <c r="F21" s="117"/>
    </row>
    <row r="22" s="142" customFormat="1" ht="24" customHeight="1" spans="1:6">
      <c r="A22" s="113"/>
      <c r="B22" s="114" t="s">
        <v>1246</v>
      </c>
      <c r="C22" s="114"/>
      <c r="D22" s="119" t="s">
        <v>1247</v>
      </c>
      <c r="E22" s="120">
        <f t="shared" si="0"/>
        <v>17196</v>
      </c>
      <c r="F22" s="119"/>
    </row>
    <row r="23" s="142" customFormat="1" ht="24" customHeight="1" spans="1:6">
      <c r="A23" s="115"/>
      <c r="B23" s="114"/>
      <c r="C23" s="114" t="s">
        <v>1239</v>
      </c>
      <c r="D23" s="119" t="s">
        <v>1248</v>
      </c>
      <c r="E23" s="120">
        <v>17196</v>
      </c>
      <c r="F23" s="119"/>
    </row>
    <row r="24" s="142" customFormat="1" ht="24" customHeight="1" spans="1:6">
      <c r="A24" s="115">
        <v>230</v>
      </c>
      <c r="B24" s="114"/>
      <c r="C24" s="114"/>
      <c r="D24" s="151" t="s">
        <v>1249</v>
      </c>
      <c r="E24" s="118">
        <f t="shared" si="0"/>
        <v>50000</v>
      </c>
      <c r="F24" s="152"/>
    </row>
    <row r="25" s="142" customFormat="1" ht="24" customHeight="1" spans="1:6">
      <c r="A25" s="153"/>
      <c r="B25" s="114" t="s">
        <v>1221</v>
      </c>
      <c r="C25" s="114"/>
      <c r="D25" s="22" t="s">
        <v>1250</v>
      </c>
      <c r="E25" s="120">
        <f t="shared" si="0"/>
        <v>50000</v>
      </c>
      <c r="F25" s="152"/>
    </row>
    <row r="26" s="142" customFormat="1" ht="24" customHeight="1" spans="1:6">
      <c r="A26" s="153"/>
      <c r="B26" s="114"/>
      <c r="C26" s="114" t="s">
        <v>1244</v>
      </c>
      <c r="D26" s="22" t="s">
        <v>1251</v>
      </c>
      <c r="E26" s="118">
        <v>50000</v>
      </c>
      <c r="F26" s="152"/>
    </row>
    <row r="27" s="142" customFormat="1" ht="24" customHeight="1" spans="1:6">
      <c r="A27" s="149"/>
      <c r="B27" s="149"/>
      <c r="C27" s="149"/>
      <c r="D27" s="154" t="s">
        <v>1252</v>
      </c>
      <c r="E27" s="155">
        <f>E6+E21+E24</f>
        <v>102797</v>
      </c>
      <c r="F27" s="150"/>
    </row>
    <row r="28" s="142" customFormat="1" ht="20.1" customHeight="1"/>
    <row r="29" s="142" customFormat="1" ht="20.1" customHeight="1"/>
    <row r="30" s="142" customFormat="1" ht="20.1" customHeight="1"/>
  </sheetData>
  <mergeCells count="5">
    <mergeCell ref="A2:F2"/>
    <mergeCell ref="A4:C4"/>
    <mergeCell ref="D4:D5"/>
    <mergeCell ref="E4:E5"/>
    <mergeCell ref="F4:F5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9" defaultRowHeight="14.25" outlineLevelRow="6" outlineLevelCol="1"/>
  <cols>
    <col min="1" max="1" width="44" customWidth="1"/>
    <col min="2" max="2" width="38.625" customWidth="1"/>
  </cols>
  <sheetData>
    <row r="1" spans="1:2">
      <c r="A1" s="131" t="s">
        <v>1257</v>
      </c>
      <c r="B1" s="132"/>
    </row>
    <row r="2" ht="20.25" customHeight="1" spans="1:2">
      <c r="A2" s="133" t="s">
        <v>1258</v>
      </c>
      <c r="B2" s="133"/>
    </row>
    <row r="3" spans="1:2">
      <c r="A3" s="134"/>
      <c r="B3" s="135" t="s">
        <v>35</v>
      </c>
    </row>
    <row r="4" ht="24.95" customHeight="1" spans="1:2">
      <c r="A4" s="136" t="s">
        <v>1171</v>
      </c>
      <c r="B4" s="136" t="s">
        <v>39</v>
      </c>
    </row>
    <row r="5" ht="24.95" customHeight="1" spans="1:2">
      <c r="A5" s="137" t="s">
        <v>1179</v>
      </c>
      <c r="B5" s="138" t="s">
        <v>1259</v>
      </c>
    </row>
    <row r="6" ht="15" spans="1:2">
      <c r="A6" s="139" t="s">
        <v>1260</v>
      </c>
      <c r="B6" s="138" t="s">
        <v>1259</v>
      </c>
    </row>
    <row r="7" spans="1:2">
      <c r="A7" s="140" t="s">
        <v>1261</v>
      </c>
      <c r="B7" s="141"/>
    </row>
  </sheetData>
  <mergeCells count="2">
    <mergeCell ref="A2:B2"/>
    <mergeCell ref="A7:B7"/>
  </mergeCells>
  <pageMargins left="0.699912516150888" right="0.699912516150888" top="0.74990626395218" bottom="0.74990626395218" header="0.299962510274151" footer="0.299962510274151"/>
  <pageSetup paperSize="9" firstPageNumber="0" orientation="portrait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9" defaultRowHeight="14.25" outlineLevelRow="6" outlineLevelCol="1"/>
  <cols>
    <col min="1" max="1" width="44" customWidth="1"/>
    <col min="2" max="2" width="38.625" customWidth="1"/>
  </cols>
  <sheetData>
    <row r="1" spans="1:2">
      <c r="A1" s="131" t="s">
        <v>1262</v>
      </c>
      <c r="B1" s="132"/>
    </row>
    <row r="2" ht="20.25" customHeight="1" spans="1:2">
      <c r="A2" s="133" t="s">
        <v>1263</v>
      </c>
      <c r="B2" s="133"/>
    </row>
    <row r="3" spans="1:2">
      <c r="A3" s="134"/>
      <c r="B3" s="135" t="s">
        <v>35</v>
      </c>
    </row>
    <row r="4" spans="1:2">
      <c r="A4" s="136" t="s">
        <v>1264</v>
      </c>
      <c r="B4" s="136" t="s">
        <v>39</v>
      </c>
    </row>
    <row r="5" ht="15" spans="1:2">
      <c r="A5" s="137" t="s">
        <v>1179</v>
      </c>
      <c r="B5" s="138" t="s">
        <v>1259</v>
      </c>
    </row>
    <row r="6" ht="15" spans="1:2">
      <c r="A6" s="139" t="s">
        <v>1260</v>
      </c>
      <c r="B6" s="138" t="s">
        <v>1259</v>
      </c>
    </row>
    <row r="7" spans="1:2">
      <c r="A7" s="140" t="s">
        <v>1261</v>
      </c>
      <c r="B7" s="141"/>
    </row>
  </sheetData>
  <mergeCells count="2">
    <mergeCell ref="A2:B2"/>
    <mergeCell ref="A7:B7"/>
  </mergeCells>
  <pageMargins left="0.699912516150888" right="0.699912516150888" top="0.74990626395218" bottom="0.74990626395218" header="0.299962510274151" footer="0.299962510274151"/>
  <pageSetup paperSize="9" firstPageNumber="0" orientation="portrait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51"/>
  <sheetViews>
    <sheetView workbookViewId="0">
      <selection activeCell="A1" sqref="A1"/>
    </sheetView>
  </sheetViews>
  <sheetFormatPr defaultColWidth="9" defaultRowHeight="14.25" outlineLevelCol="1"/>
  <cols>
    <col min="1" max="1" width="50.625" customWidth="1"/>
    <col min="2" max="2" width="13.25" customWidth="1"/>
  </cols>
  <sheetData>
    <row r="1" s="84" customFormat="1" ht="17.25" customHeight="1" spans="1:1">
      <c r="A1" s="88" t="s">
        <v>1265</v>
      </c>
    </row>
    <row r="2" s="85" customFormat="1" ht="39" customHeight="1" spans="1:2">
      <c r="A2" s="121" t="s">
        <v>1266</v>
      </c>
      <c r="B2" s="121"/>
    </row>
    <row r="3" ht="27" customHeight="1" spans="1:2">
      <c r="A3" s="122"/>
      <c r="B3" s="123" t="s">
        <v>35</v>
      </c>
    </row>
    <row r="4" s="129" customFormat="1" ht="24" customHeight="1" spans="1:2">
      <c r="A4" s="124" t="s">
        <v>1267</v>
      </c>
      <c r="B4" s="124" t="s">
        <v>39</v>
      </c>
    </row>
    <row r="5" s="129" customFormat="1" ht="29.25" customHeight="1" spans="1:2">
      <c r="A5" s="125" t="s">
        <v>1268</v>
      </c>
      <c r="B5" s="125"/>
    </row>
    <row r="6" s="129" customFormat="1" ht="29.25" customHeight="1" spans="1:2">
      <c r="A6" s="125" t="s">
        <v>1269</v>
      </c>
      <c r="B6" s="125"/>
    </row>
    <row r="7" s="129" customFormat="1" ht="29.25" customHeight="1" spans="1:2">
      <c r="A7" s="125" t="s">
        <v>1270</v>
      </c>
      <c r="B7" s="125"/>
    </row>
    <row r="8" s="129" customFormat="1" ht="29.25" customHeight="1" spans="1:2">
      <c r="A8" s="125" t="s">
        <v>1271</v>
      </c>
      <c r="B8" s="125"/>
    </row>
    <row r="9" s="129" customFormat="1" ht="29.25" customHeight="1" spans="1:2">
      <c r="A9" s="126" t="s">
        <v>1272</v>
      </c>
      <c r="B9" s="125">
        <v>520</v>
      </c>
    </row>
    <row r="10" s="129" customFormat="1" ht="29.25" customHeight="1" spans="1:2">
      <c r="A10" s="127"/>
      <c r="B10" s="128"/>
    </row>
    <row r="11" s="129" customFormat="1" ht="29.25" customHeight="1" spans="1:2">
      <c r="A11" s="124" t="s">
        <v>1273</v>
      </c>
      <c r="B11" s="128">
        <f>B5+B6+B7+B8+B9</f>
        <v>520</v>
      </c>
    </row>
    <row r="12" s="129" customFormat="1" ht="29.25" customHeight="1" spans="1:2">
      <c r="A12" s="126" t="s">
        <v>1274</v>
      </c>
      <c r="B12" s="125"/>
    </row>
    <row r="13" s="129" customFormat="1" ht="29.25" customHeight="1" spans="1:2">
      <c r="A13" s="126" t="s">
        <v>1275</v>
      </c>
      <c r="B13" s="125"/>
    </row>
    <row r="14" s="129" customFormat="1" ht="29.25" customHeight="1" spans="1:2">
      <c r="A14" s="128"/>
      <c r="B14" s="125"/>
    </row>
    <row r="15" s="129" customFormat="1" ht="29.25" customHeight="1" spans="1:2">
      <c r="A15" s="124" t="s">
        <v>1276</v>
      </c>
      <c r="B15" s="125">
        <f>B11+B12+B13</f>
        <v>520</v>
      </c>
    </row>
    <row r="16" spans="1:1">
      <c r="A16" s="130"/>
    </row>
    <row r="17" spans="1:1">
      <c r="A17" s="130"/>
    </row>
    <row r="18" spans="1:1">
      <c r="A18" s="130"/>
    </row>
    <row r="19" spans="1:1">
      <c r="A19" s="130"/>
    </row>
    <row r="20" spans="1:1">
      <c r="A20" s="130"/>
    </row>
    <row r="21" spans="1:1">
      <c r="A21" s="130"/>
    </row>
    <row r="22" spans="1:1">
      <c r="A22" s="130"/>
    </row>
    <row r="23" spans="1:1">
      <c r="A23" s="130"/>
    </row>
    <row r="24" spans="1:1">
      <c r="A24" s="130"/>
    </row>
    <row r="25" spans="1:1">
      <c r="A25" s="130"/>
    </row>
    <row r="26" spans="1:1">
      <c r="A26" s="130"/>
    </row>
    <row r="27" spans="1:1">
      <c r="A27" s="130"/>
    </row>
    <row r="28" spans="1:1">
      <c r="A28" s="130"/>
    </row>
    <row r="29" spans="1:1">
      <c r="A29" s="130"/>
    </row>
    <row r="30" spans="1:1">
      <c r="A30" s="130"/>
    </row>
    <row r="31" spans="1:1">
      <c r="A31" s="130"/>
    </row>
    <row r="32" spans="1:1">
      <c r="A32" s="130"/>
    </row>
    <row r="33" spans="1:1">
      <c r="A33" s="130"/>
    </row>
    <row r="34" spans="1:1">
      <c r="A34" s="130"/>
    </row>
    <row r="35" spans="1:1">
      <c r="A35" s="130"/>
    </row>
    <row r="36" spans="1:1">
      <c r="A36" s="130"/>
    </row>
    <row r="37" spans="1:1">
      <c r="A37" s="130"/>
    </row>
    <row r="38" spans="1:1">
      <c r="A38" s="130"/>
    </row>
    <row r="39" spans="1:1">
      <c r="A39" s="130"/>
    </row>
    <row r="40" spans="1:1">
      <c r="A40" s="130"/>
    </row>
    <row r="41" spans="1:1">
      <c r="A41" s="130"/>
    </row>
    <row r="42" spans="1:1">
      <c r="A42" s="130"/>
    </row>
    <row r="43" spans="1:1">
      <c r="A43" s="130"/>
    </row>
    <row r="44" spans="1:1">
      <c r="A44" s="130"/>
    </row>
    <row r="45" spans="1:1">
      <c r="A45" s="130"/>
    </row>
    <row r="46" spans="1:1">
      <c r="A46" s="130"/>
    </row>
    <row r="47" spans="1:1">
      <c r="A47" s="130"/>
    </row>
    <row r="48" spans="1:1">
      <c r="A48" s="130"/>
    </row>
    <row r="49" spans="1:1">
      <c r="A49" s="130"/>
    </row>
    <row r="50" spans="1:1">
      <c r="A50" s="130"/>
    </row>
    <row r="51" spans="1:1">
      <c r="A51" s="130"/>
    </row>
    <row r="52" spans="1:1">
      <c r="A52" s="130"/>
    </row>
    <row r="53" spans="1:1">
      <c r="A53" s="130"/>
    </row>
    <row r="54" spans="1:1">
      <c r="A54" s="130"/>
    </row>
    <row r="55" spans="1:1">
      <c r="A55" s="130"/>
    </row>
    <row r="56" spans="1:1">
      <c r="A56" s="130"/>
    </row>
    <row r="57" spans="1:1">
      <c r="A57" s="130"/>
    </row>
    <row r="58" spans="1:1">
      <c r="A58" s="130"/>
    </row>
    <row r="59" spans="1:1">
      <c r="A59" s="130"/>
    </row>
    <row r="60" spans="1:1">
      <c r="A60" s="130"/>
    </row>
    <row r="61" spans="1:1">
      <c r="A61" s="130"/>
    </row>
    <row r="62" spans="1:1">
      <c r="A62" s="130"/>
    </row>
    <row r="63" spans="1:1">
      <c r="A63" s="130"/>
    </row>
    <row r="64" spans="1:1">
      <c r="A64" s="130"/>
    </row>
    <row r="65" spans="1:1">
      <c r="A65" s="130"/>
    </row>
    <row r="66" spans="1:1">
      <c r="A66" s="130"/>
    </row>
    <row r="67" spans="1:1">
      <c r="A67" s="130"/>
    </row>
    <row r="68" spans="1:1">
      <c r="A68" s="130"/>
    </row>
    <row r="69" spans="1:1">
      <c r="A69" s="130"/>
    </row>
    <row r="70" spans="1:1">
      <c r="A70" s="130"/>
    </row>
    <row r="71" spans="1:1">
      <c r="A71" s="130"/>
    </row>
    <row r="72" spans="1:1">
      <c r="A72" s="130"/>
    </row>
    <row r="73" spans="1:1">
      <c r="A73" s="130"/>
    </row>
    <row r="74" spans="1:1">
      <c r="A74" s="130"/>
    </row>
    <row r="75" spans="1:1">
      <c r="A75" s="130"/>
    </row>
    <row r="76" spans="1:1">
      <c r="A76" s="130"/>
    </row>
    <row r="77" spans="1:1">
      <c r="A77" s="130"/>
    </row>
    <row r="78" spans="1:1">
      <c r="A78" s="130"/>
    </row>
    <row r="79" spans="1:1">
      <c r="A79" s="130"/>
    </row>
    <row r="80" spans="1:1">
      <c r="A80" s="130"/>
    </row>
    <row r="81" spans="1:1">
      <c r="A81" s="130"/>
    </row>
    <row r="82" spans="1:1">
      <c r="A82" s="130"/>
    </row>
    <row r="83" spans="1:1">
      <c r="A83" s="130"/>
    </row>
    <row r="84" spans="1:1">
      <c r="A84" s="130"/>
    </row>
    <row r="85" spans="1:1">
      <c r="A85" s="130"/>
    </row>
    <row r="86" spans="1:1">
      <c r="A86" s="130"/>
    </row>
    <row r="87" spans="1:1">
      <c r="A87" s="130"/>
    </row>
    <row r="88" spans="1:1">
      <c r="A88" s="130"/>
    </row>
    <row r="89" spans="1:1">
      <c r="A89" s="130"/>
    </row>
    <row r="90" spans="1:1">
      <c r="A90" s="130"/>
    </row>
    <row r="91" spans="1:1">
      <c r="A91" s="130"/>
    </row>
    <row r="92" spans="1:1">
      <c r="A92" s="130"/>
    </row>
    <row r="93" spans="1:1">
      <c r="A93" s="130"/>
    </row>
    <row r="94" spans="1:1">
      <c r="A94" s="130"/>
    </row>
    <row r="95" spans="1:1">
      <c r="A95" s="130"/>
    </row>
    <row r="96" spans="1:1">
      <c r="A96" s="130"/>
    </row>
    <row r="97" spans="1:1">
      <c r="A97" s="130"/>
    </row>
    <row r="98" spans="1:1">
      <c r="A98" s="130"/>
    </row>
    <row r="99" spans="1:1">
      <c r="A99" s="130"/>
    </row>
    <row r="100" spans="1:1">
      <c r="A100" s="130"/>
    </row>
    <row r="101" spans="1:1">
      <c r="A101" s="130"/>
    </row>
    <row r="102" spans="1:1">
      <c r="A102" s="130"/>
    </row>
    <row r="103" spans="1:1">
      <c r="A103" s="130"/>
    </row>
    <row r="104" spans="1:1">
      <c r="A104" s="130"/>
    </row>
    <row r="105" spans="1:1">
      <c r="A105" s="130"/>
    </row>
    <row r="106" spans="1:1">
      <c r="A106" s="130"/>
    </row>
    <row r="107" spans="1:1">
      <c r="A107" s="130"/>
    </row>
    <row r="108" spans="1:1">
      <c r="A108" s="130"/>
    </row>
    <row r="109" spans="1:1">
      <c r="A109" s="130"/>
    </row>
    <row r="110" spans="1:1">
      <c r="A110" s="130"/>
    </row>
    <row r="111" spans="1:1">
      <c r="A111" s="130"/>
    </row>
    <row r="112" spans="1:1">
      <c r="A112" s="130"/>
    </row>
    <row r="113" spans="1:1">
      <c r="A113" s="130"/>
    </row>
    <row r="114" spans="1:1">
      <c r="A114" s="130"/>
    </row>
    <row r="115" spans="1:1">
      <c r="A115" s="130"/>
    </row>
    <row r="116" spans="1:1">
      <c r="A116" s="130"/>
    </row>
    <row r="117" spans="1:1">
      <c r="A117" s="130"/>
    </row>
    <row r="118" spans="1:1">
      <c r="A118" s="130"/>
    </row>
    <row r="119" spans="1:1">
      <c r="A119" s="130"/>
    </row>
    <row r="120" spans="1:1">
      <c r="A120" s="130"/>
    </row>
    <row r="121" spans="1:1">
      <c r="A121" s="130"/>
    </row>
    <row r="122" spans="1:1">
      <c r="A122" s="130"/>
    </row>
    <row r="123" spans="1:1">
      <c r="A123" s="130"/>
    </row>
    <row r="124" spans="1:1">
      <c r="A124" s="130"/>
    </row>
    <row r="125" spans="1:1">
      <c r="A125" s="130"/>
    </row>
    <row r="126" spans="1:1">
      <c r="A126" s="130"/>
    </row>
    <row r="127" spans="1:1">
      <c r="A127" s="130"/>
    </row>
    <row r="128" spans="1:1">
      <c r="A128" s="130"/>
    </row>
    <row r="129" spans="1:1">
      <c r="A129" s="130"/>
    </row>
    <row r="130" spans="1:1">
      <c r="A130" s="130"/>
    </row>
    <row r="131" spans="1:1">
      <c r="A131" s="130"/>
    </row>
    <row r="132" spans="1:1">
      <c r="A132" s="130"/>
    </row>
    <row r="133" spans="1:1">
      <c r="A133" s="130"/>
    </row>
    <row r="134" spans="1:1">
      <c r="A134" s="130"/>
    </row>
    <row r="135" spans="1:1">
      <c r="A135" s="130"/>
    </row>
    <row r="136" spans="1:1">
      <c r="A136" s="130"/>
    </row>
    <row r="137" spans="1:1">
      <c r="A137" s="130"/>
    </row>
    <row r="138" spans="1:1">
      <c r="A138" s="130"/>
    </row>
    <row r="139" spans="1:1">
      <c r="A139" s="130"/>
    </row>
    <row r="140" spans="1:1">
      <c r="A140" s="130"/>
    </row>
    <row r="141" spans="1:1">
      <c r="A141" s="130"/>
    </row>
    <row r="142" spans="1:1">
      <c r="A142" s="130"/>
    </row>
    <row r="143" spans="1:1">
      <c r="A143" s="130"/>
    </row>
    <row r="144" spans="1:1">
      <c r="A144" s="130"/>
    </row>
    <row r="145" spans="1:1">
      <c r="A145" s="130"/>
    </row>
    <row r="146" spans="1:1">
      <c r="A146" s="130"/>
    </row>
    <row r="147" spans="1:1">
      <c r="A147" s="130"/>
    </row>
    <row r="148" spans="1:1">
      <c r="A148" s="130"/>
    </row>
    <row r="149" spans="1:1">
      <c r="A149" s="130"/>
    </row>
    <row r="150" spans="1:1">
      <c r="A150" s="130"/>
    </row>
    <row r="151" spans="1:1">
      <c r="A151" s="130"/>
    </row>
    <row r="152" spans="1:1">
      <c r="A152" s="130"/>
    </row>
    <row r="153" spans="1:1">
      <c r="A153" s="130"/>
    </row>
    <row r="154" spans="1:1">
      <c r="A154" s="130"/>
    </row>
    <row r="155" spans="1:1">
      <c r="A155" s="130"/>
    </row>
    <row r="156" spans="1:1">
      <c r="A156" s="130"/>
    </row>
    <row r="157" spans="1:1">
      <c r="A157" s="130"/>
    </row>
    <row r="158" spans="1:1">
      <c r="A158" s="130"/>
    </row>
    <row r="159" spans="1:1">
      <c r="A159" s="130"/>
    </row>
    <row r="160" spans="1:1">
      <c r="A160" s="130"/>
    </row>
    <row r="161" spans="1:1">
      <c r="A161" s="130"/>
    </row>
    <row r="162" spans="1:1">
      <c r="A162" s="130"/>
    </row>
    <row r="163" spans="1:1">
      <c r="A163" s="130"/>
    </row>
    <row r="164" spans="1:1">
      <c r="A164" s="130"/>
    </row>
    <row r="165" spans="1:1">
      <c r="A165" s="130"/>
    </row>
    <row r="166" spans="1:1">
      <c r="A166" s="130"/>
    </row>
    <row r="167" spans="1:1">
      <c r="A167" s="130"/>
    </row>
    <row r="168" spans="1:1">
      <c r="A168" s="130"/>
    </row>
    <row r="169" spans="1:1">
      <c r="A169" s="130"/>
    </row>
    <row r="170" spans="1:1">
      <c r="A170" s="130"/>
    </row>
    <row r="171" spans="1:1">
      <c r="A171" s="130"/>
    </row>
    <row r="172" spans="1:1">
      <c r="A172" s="130"/>
    </row>
    <row r="173" spans="1:1">
      <c r="A173" s="130"/>
    </row>
    <row r="174" spans="1:1">
      <c r="A174" s="130"/>
    </row>
    <row r="175" spans="1:1">
      <c r="A175" s="130"/>
    </row>
    <row r="176" spans="1:1">
      <c r="A176" s="130"/>
    </row>
    <row r="177" spans="1:1">
      <c r="A177" s="130"/>
    </row>
    <row r="178" spans="1:1">
      <c r="A178" s="130"/>
    </row>
    <row r="179" spans="1:1">
      <c r="A179" s="130"/>
    </row>
    <row r="180" spans="1:1">
      <c r="A180" s="130"/>
    </row>
    <row r="181" spans="1:1">
      <c r="A181" s="130"/>
    </row>
    <row r="182" spans="1:1">
      <c r="A182" s="130"/>
    </row>
    <row r="183" spans="1:1">
      <c r="A183" s="130"/>
    </row>
    <row r="184" spans="1:1">
      <c r="A184" s="130"/>
    </row>
    <row r="185" spans="1:1">
      <c r="A185" s="130"/>
    </row>
    <row r="186" spans="1:1">
      <c r="A186" s="130"/>
    </row>
    <row r="187" spans="1:1">
      <c r="A187" s="130"/>
    </row>
    <row r="188" spans="1:1">
      <c r="A188" s="130"/>
    </row>
    <row r="189" spans="1:1">
      <c r="A189" s="130"/>
    </row>
    <row r="190" spans="1:1">
      <c r="A190" s="130"/>
    </row>
    <row r="191" spans="1:1">
      <c r="A191" s="130"/>
    </row>
    <row r="192" spans="1:1">
      <c r="A192" s="130"/>
    </row>
    <row r="193" spans="1:1">
      <c r="A193" s="130"/>
    </row>
    <row r="194" spans="1:1">
      <c r="A194" s="130"/>
    </row>
    <row r="195" spans="1:1">
      <c r="A195" s="130"/>
    </row>
    <row r="196" spans="1:1">
      <c r="A196" s="130"/>
    </row>
    <row r="197" spans="1:1">
      <c r="A197" s="130"/>
    </row>
    <row r="198" spans="1:1">
      <c r="A198" s="130"/>
    </row>
    <row r="199" spans="1:1">
      <c r="A199" s="130"/>
    </row>
    <row r="200" spans="1:1">
      <c r="A200" s="130"/>
    </row>
    <row r="201" spans="1:1">
      <c r="A201" s="130"/>
    </row>
    <row r="202" spans="1:1">
      <c r="A202" s="130"/>
    </row>
    <row r="203" spans="1:1">
      <c r="A203" s="130"/>
    </row>
    <row r="204" spans="1:1">
      <c r="A204" s="130"/>
    </row>
    <row r="205" spans="1:1">
      <c r="A205" s="130"/>
    </row>
    <row r="206" spans="1:1">
      <c r="A206" s="130"/>
    </row>
    <row r="207" spans="1:1">
      <c r="A207" s="130"/>
    </row>
    <row r="208" spans="1:1">
      <c r="A208" s="130"/>
    </row>
    <row r="209" spans="1:1">
      <c r="A209" s="130"/>
    </row>
    <row r="210" spans="1:1">
      <c r="A210" s="130"/>
    </row>
    <row r="211" spans="1:1">
      <c r="A211" s="130"/>
    </row>
    <row r="212" spans="1:1">
      <c r="A212" s="130"/>
    </row>
    <row r="213" spans="1:1">
      <c r="A213" s="130"/>
    </row>
    <row r="214" spans="1:1">
      <c r="A214" s="130"/>
    </row>
    <row r="215" spans="1:1">
      <c r="A215" s="130"/>
    </row>
    <row r="216" spans="1:1">
      <c r="A216" s="130"/>
    </row>
    <row r="217" spans="1:1">
      <c r="A217" s="130"/>
    </row>
    <row r="218" spans="1:1">
      <c r="A218" s="130"/>
    </row>
    <row r="219" spans="1:1">
      <c r="A219" s="130"/>
    </row>
    <row r="220" spans="1:1">
      <c r="A220" s="130"/>
    </row>
    <row r="221" spans="1:1">
      <c r="A221" s="130"/>
    </row>
    <row r="222" spans="1:1">
      <c r="A222" s="130"/>
    </row>
    <row r="223" spans="1:1">
      <c r="A223" s="130"/>
    </row>
    <row r="224" spans="1:1">
      <c r="A224" s="130"/>
    </row>
    <row r="225" spans="1:1">
      <c r="A225" s="130"/>
    </row>
    <row r="226" spans="1:1">
      <c r="A226" s="130"/>
    </row>
    <row r="227" spans="1:1">
      <c r="A227" s="130"/>
    </row>
    <row r="228" spans="1:1">
      <c r="A228" s="130"/>
    </row>
    <row r="229" spans="1:1">
      <c r="A229" s="130"/>
    </row>
    <row r="230" spans="1:1">
      <c r="A230" s="130"/>
    </row>
    <row r="231" spans="1:1">
      <c r="A231" s="130"/>
    </row>
    <row r="232" spans="1:1">
      <c r="A232" s="130"/>
    </row>
    <row r="233" spans="1:1">
      <c r="A233" s="130"/>
    </row>
    <row r="234" spans="1:1">
      <c r="A234" s="130"/>
    </row>
    <row r="235" spans="1:1">
      <c r="A235" s="130"/>
    </row>
    <row r="236" spans="1:1">
      <c r="A236" s="130"/>
    </row>
    <row r="237" spans="1:1">
      <c r="A237" s="130"/>
    </row>
    <row r="238" spans="1:1">
      <c r="A238" s="130"/>
    </row>
    <row r="239" spans="1:1">
      <c r="A239" s="130"/>
    </row>
    <row r="240" spans="1:1">
      <c r="A240" s="130"/>
    </row>
    <row r="241" spans="1:1">
      <c r="A241" s="130"/>
    </row>
    <row r="242" spans="1:1">
      <c r="A242" s="130"/>
    </row>
    <row r="243" spans="1:1">
      <c r="A243" s="130"/>
    </row>
    <row r="244" spans="1:1">
      <c r="A244" s="130"/>
    </row>
    <row r="245" spans="1:1">
      <c r="A245" s="130"/>
    </row>
    <row r="246" spans="1:1">
      <c r="A246" s="130"/>
    </row>
    <row r="247" spans="1:1">
      <c r="A247" s="130"/>
    </row>
    <row r="248" spans="1:1">
      <c r="A248" s="130"/>
    </row>
    <row r="249" spans="1:1">
      <c r="A249" s="130"/>
    </row>
    <row r="250" spans="1:1">
      <c r="A250" s="130"/>
    </row>
    <row r="251" spans="1:1">
      <c r="A251" s="130"/>
    </row>
    <row r="252" spans="1:1">
      <c r="A252" s="130"/>
    </row>
    <row r="253" spans="1:1">
      <c r="A253" s="130"/>
    </row>
    <row r="254" spans="1:1">
      <c r="A254" s="130"/>
    </row>
    <row r="255" spans="1:1">
      <c r="A255" s="130"/>
    </row>
    <row r="256" spans="1:1">
      <c r="A256" s="130"/>
    </row>
    <row r="257" spans="1:1">
      <c r="A257" s="130"/>
    </row>
    <row r="258" spans="1:1">
      <c r="A258" s="130"/>
    </row>
    <row r="259" spans="1:1">
      <c r="A259" s="130"/>
    </row>
    <row r="260" spans="1:1">
      <c r="A260" s="130"/>
    </row>
    <row r="261" spans="1:1">
      <c r="A261" s="130"/>
    </row>
    <row r="262" spans="1:1">
      <c r="A262" s="130"/>
    </row>
    <row r="263" spans="1:1">
      <c r="A263" s="130"/>
    </row>
    <row r="264" spans="1:1">
      <c r="A264" s="130"/>
    </row>
    <row r="265" spans="1:1">
      <c r="A265" s="130"/>
    </row>
    <row r="266" spans="1:1">
      <c r="A266" s="130"/>
    </row>
    <row r="267" spans="1:1">
      <c r="A267" s="130"/>
    </row>
    <row r="268" spans="1:1">
      <c r="A268" s="130"/>
    </row>
    <row r="269" spans="1:1">
      <c r="A269" s="130"/>
    </row>
    <row r="270" spans="1:1">
      <c r="A270" s="130"/>
    </row>
    <row r="271" spans="1:1">
      <c r="A271" s="130"/>
    </row>
    <row r="272" spans="1:1">
      <c r="A272" s="130"/>
    </row>
    <row r="273" spans="1:1">
      <c r="A273" s="130"/>
    </row>
    <row r="274" spans="1:1">
      <c r="A274" s="130"/>
    </row>
    <row r="275" spans="1:1">
      <c r="A275" s="130"/>
    </row>
    <row r="276" spans="1:1">
      <c r="A276" s="130"/>
    </row>
    <row r="277" spans="1:1">
      <c r="A277" s="130"/>
    </row>
    <row r="278" spans="1:1">
      <c r="A278" s="130"/>
    </row>
    <row r="279" spans="1:1">
      <c r="A279" s="130"/>
    </row>
    <row r="280" spans="1:1">
      <c r="A280" s="130"/>
    </row>
    <row r="281" spans="1:1">
      <c r="A281" s="130"/>
    </row>
    <row r="282" spans="1:1">
      <c r="A282" s="130"/>
    </row>
    <row r="283" spans="1:1">
      <c r="A283" s="130"/>
    </row>
    <row r="284" spans="1:1">
      <c r="A284" s="130"/>
    </row>
    <row r="285" spans="1:1">
      <c r="A285" s="130"/>
    </row>
    <row r="286" spans="1:1">
      <c r="A286" s="130"/>
    </row>
    <row r="287" spans="1:1">
      <c r="A287" s="130"/>
    </row>
    <row r="288" spans="1:1">
      <c r="A288" s="130"/>
    </row>
    <row r="289" spans="1:1">
      <c r="A289" s="130"/>
    </row>
    <row r="290" spans="1:1">
      <c r="A290" s="130"/>
    </row>
    <row r="291" spans="1:1">
      <c r="A291" s="130"/>
    </row>
    <row r="292" spans="1:1">
      <c r="A292" s="130"/>
    </row>
    <row r="293" spans="1:1">
      <c r="A293" s="130"/>
    </row>
    <row r="294" spans="1:1">
      <c r="A294" s="130"/>
    </row>
    <row r="295" spans="1:1">
      <c r="A295" s="130"/>
    </row>
    <row r="296" spans="1:1">
      <c r="A296" s="130"/>
    </row>
    <row r="297" spans="1:1">
      <c r="A297" s="130"/>
    </row>
    <row r="298" spans="1:1">
      <c r="A298" s="130"/>
    </row>
    <row r="299" spans="1:1">
      <c r="A299" s="130"/>
    </row>
    <row r="300" spans="1:1">
      <c r="A300" s="130"/>
    </row>
    <row r="301" spans="1:1">
      <c r="A301" s="130"/>
    </row>
    <row r="302" spans="1:1">
      <c r="A302" s="130"/>
    </row>
    <row r="303" spans="1:1">
      <c r="A303" s="130"/>
    </row>
    <row r="304" spans="1:1">
      <c r="A304" s="130"/>
    </row>
    <row r="305" spans="1:1">
      <c r="A305" s="130"/>
    </row>
    <row r="306" spans="1:1">
      <c r="A306" s="130"/>
    </row>
    <row r="307" spans="1:1">
      <c r="A307" s="130"/>
    </row>
    <row r="308" spans="1:1">
      <c r="A308" s="130"/>
    </row>
    <row r="309" spans="1:1">
      <c r="A309" s="130"/>
    </row>
    <row r="310" spans="1:1">
      <c r="A310" s="130"/>
    </row>
    <row r="311" spans="1:1">
      <c r="A311" s="130"/>
    </row>
    <row r="312" spans="1:1">
      <c r="A312" s="130"/>
    </row>
    <row r="313" spans="1:1">
      <c r="A313" s="130"/>
    </row>
    <row r="314" spans="1:1">
      <c r="A314" s="130"/>
    </row>
    <row r="315" spans="1:1">
      <c r="A315" s="130"/>
    </row>
    <row r="316" spans="1:1">
      <c r="A316" s="130"/>
    </row>
    <row r="317" spans="1:1">
      <c r="A317" s="130"/>
    </row>
    <row r="318" spans="1:1">
      <c r="A318" s="130"/>
    </row>
    <row r="319" spans="1:1">
      <c r="A319" s="130"/>
    </row>
    <row r="320" spans="1:1">
      <c r="A320" s="130"/>
    </row>
    <row r="321" spans="1:1">
      <c r="A321" s="130"/>
    </row>
    <row r="322" spans="1:1">
      <c r="A322" s="130"/>
    </row>
    <row r="323" spans="1:1">
      <c r="A323" s="130"/>
    </row>
    <row r="324" spans="1:1">
      <c r="A324" s="130"/>
    </row>
    <row r="325" spans="1:1">
      <c r="A325" s="130"/>
    </row>
    <row r="326" spans="1:1">
      <c r="A326" s="130"/>
    </row>
    <row r="327" spans="1:1">
      <c r="A327" s="130"/>
    </row>
    <row r="328" spans="1:1">
      <c r="A328" s="130"/>
    </row>
    <row r="329" spans="1:1">
      <c r="A329" s="130"/>
    </row>
    <row r="330" spans="1:1">
      <c r="A330" s="130"/>
    </row>
    <row r="331" spans="1:1">
      <c r="A331" s="130"/>
    </row>
    <row r="332" spans="1:1">
      <c r="A332" s="130"/>
    </row>
    <row r="333" spans="1:1">
      <c r="A333" s="130"/>
    </row>
    <row r="334" spans="1:1">
      <c r="A334" s="130"/>
    </row>
    <row r="335" spans="1:1">
      <c r="A335" s="130"/>
    </row>
    <row r="336" spans="1:1">
      <c r="A336" s="130"/>
    </row>
    <row r="337" spans="1:1">
      <c r="A337" s="130"/>
    </row>
    <row r="338" spans="1:1">
      <c r="A338" s="130"/>
    </row>
    <row r="339" spans="1:1">
      <c r="A339" s="130"/>
    </row>
    <row r="340" spans="1:1">
      <c r="A340" s="130"/>
    </row>
    <row r="341" spans="1:1">
      <c r="A341" s="130"/>
    </row>
    <row r="342" spans="1:1">
      <c r="A342" s="130"/>
    </row>
    <row r="343" spans="1:1">
      <c r="A343" s="130"/>
    </row>
    <row r="344" spans="1:1">
      <c r="A344" s="130"/>
    </row>
    <row r="345" spans="1:1">
      <c r="A345" s="130"/>
    </row>
    <row r="346" spans="1:1">
      <c r="A346" s="130"/>
    </row>
    <row r="347" spans="1:1">
      <c r="A347" s="130"/>
    </row>
    <row r="348" spans="1:1">
      <c r="A348" s="130"/>
    </row>
    <row r="349" spans="1:1">
      <c r="A349" s="130"/>
    </row>
    <row r="350" spans="1:1">
      <c r="A350" s="130"/>
    </row>
    <row r="351" spans="1:1">
      <c r="A351" s="130"/>
    </row>
    <row r="352" spans="1:1">
      <c r="A352" s="130"/>
    </row>
    <row r="353" spans="1:1">
      <c r="A353" s="130"/>
    </row>
    <row r="354" spans="1:1">
      <c r="A354" s="130"/>
    </row>
    <row r="355" spans="1:1">
      <c r="A355" s="130"/>
    </row>
    <row r="356" spans="1:1">
      <c r="A356" s="130"/>
    </row>
    <row r="357" spans="1:1">
      <c r="A357" s="130"/>
    </row>
    <row r="358" spans="1:1">
      <c r="A358" s="130"/>
    </row>
    <row r="359" spans="1:1">
      <c r="A359" s="130"/>
    </row>
    <row r="360" spans="1:1">
      <c r="A360" s="130"/>
    </row>
    <row r="361" spans="1:1">
      <c r="A361" s="130"/>
    </row>
    <row r="362" spans="1:1">
      <c r="A362" s="130"/>
    </row>
    <row r="363" spans="1:1">
      <c r="A363" s="130"/>
    </row>
    <row r="364" spans="1:1">
      <c r="A364" s="130"/>
    </row>
    <row r="365" spans="1:1">
      <c r="A365" s="130"/>
    </row>
    <row r="366" spans="1:1">
      <c r="A366" s="130"/>
    </row>
    <row r="367" spans="1:1">
      <c r="A367" s="130"/>
    </row>
    <row r="368" spans="1:1">
      <c r="A368" s="130"/>
    </row>
    <row r="369" spans="1:1">
      <c r="A369" s="130"/>
    </row>
    <row r="370" spans="1:1">
      <c r="A370" s="130"/>
    </row>
    <row r="371" spans="1:1">
      <c r="A371" s="130"/>
    </row>
    <row r="372" spans="1:1">
      <c r="A372" s="130"/>
    </row>
    <row r="373" spans="1:1">
      <c r="A373" s="130"/>
    </row>
    <row r="374" spans="1:1">
      <c r="A374" s="130"/>
    </row>
    <row r="375" spans="1:1">
      <c r="A375" s="130"/>
    </row>
    <row r="376" spans="1:1">
      <c r="A376" s="130"/>
    </row>
    <row r="377" spans="1:1">
      <c r="A377" s="130"/>
    </row>
    <row r="378" spans="1:1">
      <c r="A378" s="130"/>
    </row>
    <row r="379" spans="1:1">
      <c r="A379" s="130"/>
    </row>
    <row r="380" spans="1:1">
      <c r="A380" s="130"/>
    </row>
    <row r="381" spans="1:1">
      <c r="A381" s="130"/>
    </row>
    <row r="382" spans="1:1">
      <c r="A382" s="130"/>
    </row>
    <row r="383" spans="1:1">
      <c r="A383" s="130"/>
    </row>
    <row r="384" spans="1:1">
      <c r="A384" s="130"/>
    </row>
    <row r="385" spans="1:1">
      <c r="A385" s="130"/>
    </row>
    <row r="386" spans="1:1">
      <c r="A386" s="130"/>
    </row>
    <row r="387" spans="1:1">
      <c r="A387" s="130"/>
    </row>
    <row r="388" spans="1:1">
      <c r="A388" s="130"/>
    </row>
    <row r="389" spans="1:1">
      <c r="A389" s="130"/>
    </row>
    <row r="390" spans="1:1">
      <c r="A390" s="130"/>
    </row>
    <row r="391" spans="1:1">
      <c r="A391" s="130"/>
    </row>
    <row r="392" spans="1:1">
      <c r="A392" s="130"/>
    </row>
    <row r="393" spans="1:1">
      <c r="A393" s="130"/>
    </row>
    <row r="394" spans="1:1">
      <c r="A394" s="130"/>
    </row>
    <row r="395" spans="1:1">
      <c r="A395" s="130"/>
    </row>
    <row r="396" spans="1:1">
      <c r="A396" s="130"/>
    </row>
    <row r="397" spans="1:1">
      <c r="A397" s="130"/>
    </row>
    <row r="398" spans="1:1">
      <c r="A398" s="130"/>
    </row>
    <row r="399" spans="1:1">
      <c r="A399" s="130"/>
    </row>
    <row r="400" spans="1:1">
      <c r="A400" s="130"/>
    </row>
    <row r="401" spans="1:1">
      <c r="A401" s="130"/>
    </row>
    <row r="402" spans="1:1">
      <c r="A402" s="130"/>
    </row>
    <row r="403" spans="1:1">
      <c r="A403" s="130"/>
    </row>
    <row r="404" spans="1:1">
      <c r="A404" s="130"/>
    </row>
    <row r="405" spans="1:1">
      <c r="A405" s="130"/>
    </row>
    <row r="406" spans="1:1">
      <c r="A406" s="130"/>
    </row>
    <row r="407" spans="1:1">
      <c r="A407" s="130"/>
    </row>
    <row r="408" spans="1:1">
      <c r="A408" s="130"/>
    </row>
    <row r="409" spans="1:1">
      <c r="A409" s="130"/>
    </row>
    <row r="410" spans="1:1">
      <c r="A410" s="130"/>
    </row>
    <row r="411" spans="1:1">
      <c r="A411" s="130"/>
    </row>
    <row r="412" spans="1:1">
      <c r="A412" s="130"/>
    </row>
    <row r="413" spans="1:1">
      <c r="A413" s="130"/>
    </row>
    <row r="414" spans="1:1">
      <c r="A414" s="130"/>
    </row>
    <row r="415" spans="1:1">
      <c r="A415" s="130"/>
    </row>
    <row r="416" spans="1:1">
      <c r="A416" s="130"/>
    </row>
    <row r="417" spans="1:1">
      <c r="A417" s="130"/>
    </row>
    <row r="418" spans="1:1">
      <c r="A418" s="130"/>
    </row>
    <row r="419" spans="1:1">
      <c r="A419" s="130"/>
    </row>
    <row r="420" spans="1:1">
      <c r="A420" s="130"/>
    </row>
    <row r="421" spans="1:1">
      <c r="A421" s="130"/>
    </row>
    <row r="422" spans="1:1">
      <c r="A422" s="130"/>
    </row>
    <row r="423" spans="1:1">
      <c r="A423" s="130"/>
    </row>
    <row r="424" spans="1:1">
      <c r="A424" s="130"/>
    </row>
    <row r="425" spans="1:1">
      <c r="A425" s="130"/>
    </row>
    <row r="426" spans="1:1">
      <c r="A426" s="130"/>
    </row>
    <row r="427" spans="1:1">
      <c r="A427" s="130"/>
    </row>
    <row r="428" spans="1:1">
      <c r="A428" s="130"/>
    </row>
    <row r="429" spans="1:1">
      <c r="A429" s="130"/>
    </row>
    <row r="430" spans="1:1">
      <c r="A430" s="130"/>
    </row>
    <row r="431" spans="1:1">
      <c r="A431" s="130"/>
    </row>
    <row r="432" spans="1:1">
      <c r="A432" s="130"/>
    </row>
    <row r="433" spans="1:1">
      <c r="A433" s="130"/>
    </row>
    <row r="434" spans="1:1">
      <c r="A434" s="130"/>
    </row>
    <row r="435" spans="1:1">
      <c r="A435" s="130"/>
    </row>
    <row r="436" spans="1:1">
      <c r="A436" s="130"/>
    </row>
    <row r="437" spans="1:1">
      <c r="A437" s="130"/>
    </row>
    <row r="438" spans="1:1">
      <c r="A438" s="130"/>
    </row>
    <row r="439" spans="1:1">
      <c r="A439" s="130"/>
    </row>
    <row r="440" spans="1:1">
      <c r="A440" s="130"/>
    </row>
    <row r="441" spans="1:1">
      <c r="A441" s="130"/>
    </row>
    <row r="442" spans="1:1">
      <c r="A442" s="130"/>
    </row>
    <row r="443" spans="1:1">
      <c r="A443" s="130"/>
    </row>
    <row r="444" spans="1:1">
      <c r="A444" s="130"/>
    </row>
    <row r="445" spans="1:1">
      <c r="A445" s="130"/>
    </row>
    <row r="446" spans="1:1">
      <c r="A446" s="130"/>
    </row>
    <row r="447" spans="1:1">
      <c r="A447" s="130"/>
    </row>
    <row r="448" spans="1:1">
      <c r="A448" s="130"/>
    </row>
    <row r="449" spans="1:1">
      <c r="A449" s="130"/>
    </row>
    <row r="450" spans="1:1">
      <c r="A450" s="130"/>
    </row>
    <row r="451" spans="1:1">
      <c r="A451" s="130"/>
    </row>
    <row r="452" spans="1:1">
      <c r="A452" s="130"/>
    </row>
    <row r="453" spans="1:1">
      <c r="A453" s="130"/>
    </row>
    <row r="454" spans="1:1">
      <c r="A454" s="130"/>
    </row>
    <row r="455" spans="1:1">
      <c r="A455" s="130"/>
    </row>
    <row r="456" spans="1:1">
      <c r="A456" s="130"/>
    </row>
    <row r="457" spans="1:1">
      <c r="A457" s="130"/>
    </row>
    <row r="458" spans="1:1">
      <c r="A458" s="130"/>
    </row>
    <row r="459" spans="1:1">
      <c r="A459" s="130"/>
    </row>
    <row r="460" spans="1:1">
      <c r="A460" s="130"/>
    </row>
    <row r="461" spans="1:1">
      <c r="A461" s="130"/>
    </row>
    <row r="462" spans="1:1">
      <c r="A462" s="130"/>
    </row>
    <row r="463" spans="1:1">
      <c r="A463" s="130"/>
    </row>
    <row r="464" spans="1:1">
      <c r="A464" s="130"/>
    </row>
    <row r="465" spans="1:1">
      <c r="A465" s="130"/>
    </row>
    <row r="466" spans="1:1">
      <c r="A466" s="130"/>
    </row>
    <row r="467" spans="1:1">
      <c r="A467" s="130"/>
    </row>
    <row r="468" spans="1:1">
      <c r="A468" s="130"/>
    </row>
    <row r="469" spans="1:1">
      <c r="A469" s="130"/>
    </row>
    <row r="470" spans="1:1">
      <c r="A470" s="130"/>
    </row>
    <row r="471" spans="1:1">
      <c r="A471" s="130"/>
    </row>
    <row r="472" spans="1:1">
      <c r="A472" s="130"/>
    </row>
    <row r="473" spans="1:1">
      <c r="A473" s="130"/>
    </row>
    <row r="474" spans="1:1">
      <c r="A474" s="130"/>
    </row>
    <row r="475" spans="1:1">
      <c r="A475" s="130"/>
    </row>
    <row r="476" spans="1:1">
      <c r="A476" s="130"/>
    </row>
    <row r="477" spans="1:1">
      <c r="A477" s="130"/>
    </row>
    <row r="478" spans="1:1">
      <c r="A478" s="130"/>
    </row>
    <row r="479" spans="1:1">
      <c r="A479" s="130"/>
    </row>
    <row r="480" spans="1:1">
      <c r="A480" s="130"/>
    </row>
    <row r="481" spans="1:1">
      <c r="A481" s="130"/>
    </row>
    <row r="482" spans="1:1">
      <c r="A482" s="130"/>
    </row>
    <row r="483" spans="1:1">
      <c r="A483" s="130"/>
    </row>
    <row r="484" spans="1:1">
      <c r="A484" s="130"/>
    </row>
    <row r="485" spans="1:1">
      <c r="A485" s="130"/>
    </row>
    <row r="486" spans="1:1">
      <c r="A486" s="130"/>
    </row>
    <row r="487" spans="1:1">
      <c r="A487" s="130"/>
    </row>
    <row r="488" spans="1:1">
      <c r="A488" s="130"/>
    </row>
    <row r="489" spans="1:1">
      <c r="A489" s="130"/>
    </row>
    <row r="490" spans="1:1">
      <c r="A490" s="130"/>
    </row>
    <row r="491" spans="1:1">
      <c r="A491" s="130"/>
    </row>
    <row r="492" spans="1:1">
      <c r="A492" s="130"/>
    </row>
    <row r="493" spans="1:1">
      <c r="A493" s="130"/>
    </row>
    <row r="494" spans="1:1">
      <c r="A494" s="130"/>
    </row>
    <row r="495" spans="1:1">
      <c r="A495" s="130"/>
    </row>
    <row r="496" spans="1:1">
      <c r="A496" s="130"/>
    </row>
    <row r="497" spans="1:1">
      <c r="A497" s="130"/>
    </row>
    <row r="498" spans="1:1">
      <c r="A498" s="130"/>
    </row>
    <row r="499" spans="1:1">
      <c r="A499" s="130"/>
    </row>
    <row r="500" spans="1:1">
      <c r="A500" s="130"/>
    </row>
    <row r="501" spans="1:1">
      <c r="A501" s="130"/>
    </row>
    <row r="502" spans="1:1">
      <c r="A502" s="130"/>
    </row>
    <row r="503" spans="1:1">
      <c r="A503" s="130"/>
    </row>
    <row r="504" spans="1:1">
      <c r="A504" s="130"/>
    </row>
    <row r="505" spans="1:1">
      <c r="A505" s="130"/>
    </row>
    <row r="506" spans="1:1">
      <c r="A506" s="130"/>
    </row>
    <row r="507" spans="1:1">
      <c r="A507" s="130"/>
    </row>
    <row r="508" spans="1:1">
      <c r="A508" s="130"/>
    </row>
    <row r="509" spans="1:1">
      <c r="A509" s="130"/>
    </row>
    <row r="510" spans="1:1">
      <c r="A510" s="130"/>
    </row>
    <row r="511" spans="1:1">
      <c r="A511" s="130"/>
    </row>
    <row r="512" spans="1:1">
      <c r="A512" s="130"/>
    </row>
    <row r="513" spans="1:1">
      <c r="A513" s="130"/>
    </row>
    <row r="514" spans="1:1">
      <c r="A514" s="130"/>
    </row>
    <row r="515" spans="1:1">
      <c r="A515" s="130"/>
    </row>
    <row r="516" spans="1:1">
      <c r="A516" s="130"/>
    </row>
    <row r="517" spans="1:1">
      <c r="A517" s="130"/>
    </row>
    <row r="518" spans="1:1">
      <c r="A518" s="130"/>
    </row>
    <row r="519" spans="1:1">
      <c r="A519" s="130"/>
    </row>
    <row r="520" spans="1:1">
      <c r="A520" s="130"/>
    </row>
    <row r="521" spans="1:1">
      <c r="A521" s="130"/>
    </row>
    <row r="522" spans="1:1">
      <c r="A522" s="130"/>
    </row>
    <row r="523" spans="1:1">
      <c r="A523" s="130"/>
    </row>
    <row r="524" spans="1:1">
      <c r="A524" s="130"/>
    </row>
    <row r="525" spans="1:1">
      <c r="A525" s="130"/>
    </row>
    <row r="526" spans="1:1">
      <c r="A526" s="130"/>
    </row>
    <row r="527" spans="1:1">
      <c r="A527" s="130"/>
    </row>
    <row r="528" spans="1:1">
      <c r="A528" s="130"/>
    </row>
    <row r="529" spans="1:1">
      <c r="A529" s="130"/>
    </row>
    <row r="530" spans="1:1">
      <c r="A530" s="130"/>
    </row>
    <row r="531" spans="1:1">
      <c r="A531" s="130"/>
    </row>
    <row r="532" spans="1:1">
      <c r="A532" s="130"/>
    </row>
    <row r="533" spans="1:1">
      <c r="A533" s="130"/>
    </row>
    <row r="534" spans="1:1">
      <c r="A534" s="130"/>
    </row>
    <row r="535" spans="1:1">
      <c r="A535" s="130"/>
    </row>
    <row r="536" spans="1:1">
      <c r="A536" s="130"/>
    </row>
    <row r="537" spans="1:1">
      <c r="A537" s="130"/>
    </row>
    <row r="538" spans="1:1">
      <c r="A538" s="130"/>
    </row>
    <row r="539" spans="1:1">
      <c r="A539" s="130"/>
    </row>
    <row r="540" spans="1:1">
      <c r="A540" s="130"/>
    </row>
    <row r="541" spans="1:1">
      <c r="A541" s="130"/>
    </row>
    <row r="542" spans="1:1">
      <c r="A542" s="130"/>
    </row>
    <row r="543" spans="1:1">
      <c r="A543" s="130"/>
    </row>
    <row r="544" spans="1:1">
      <c r="A544" s="130"/>
    </row>
    <row r="545" spans="1:1">
      <c r="A545" s="130"/>
    </row>
    <row r="546" spans="1:1">
      <c r="A546" s="130"/>
    </row>
    <row r="547" spans="1:1">
      <c r="A547" s="130"/>
    </row>
    <row r="548" spans="1:1">
      <c r="A548" s="130"/>
    </row>
    <row r="549" spans="1:1">
      <c r="A549" s="130"/>
    </row>
    <row r="550" spans="1:1">
      <c r="A550" s="130"/>
    </row>
    <row r="551" spans="1:1">
      <c r="A551" s="130"/>
    </row>
    <row r="552" spans="1:1">
      <c r="A552" s="130"/>
    </row>
    <row r="553" spans="1:1">
      <c r="A553" s="130"/>
    </row>
    <row r="554" spans="1:1">
      <c r="A554" s="130"/>
    </row>
    <row r="555" spans="1:1">
      <c r="A555" s="130"/>
    </row>
    <row r="556" spans="1:1">
      <c r="A556" s="130"/>
    </row>
    <row r="557" spans="1:1">
      <c r="A557" s="130"/>
    </row>
    <row r="558" spans="1:1">
      <c r="A558" s="130"/>
    </row>
    <row r="559" spans="1:1">
      <c r="A559" s="130"/>
    </row>
    <row r="560" spans="1:1">
      <c r="A560" s="130"/>
    </row>
    <row r="561" spans="1:1">
      <c r="A561" s="130"/>
    </row>
    <row r="562" spans="1:1">
      <c r="A562" s="130"/>
    </row>
    <row r="563" spans="1:1">
      <c r="A563" s="130"/>
    </row>
    <row r="564" spans="1:1">
      <c r="A564" s="130"/>
    </row>
    <row r="565" spans="1:1">
      <c r="A565" s="130"/>
    </row>
    <row r="566" spans="1:1">
      <c r="A566" s="130"/>
    </row>
    <row r="567" spans="1:1">
      <c r="A567" s="130"/>
    </row>
    <row r="568" spans="1:1">
      <c r="A568" s="130"/>
    </row>
    <row r="569" spans="1:1">
      <c r="A569" s="130"/>
    </row>
    <row r="570" spans="1:1">
      <c r="A570" s="130"/>
    </row>
    <row r="571" spans="1:1">
      <c r="A571" s="130"/>
    </row>
    <row r="572" spans="1:1">
      <c r="A572" s="130"/>
    </row>
    <row r="573" spans="1:1">
      <c r="A573" s="130"/>
    </row>
    <row r="574" spans="1:1">
      <c r="A574" s="130"/>
    </row>
    <row r="575" spans="1:1">
      <c r="A575" s="130"/>
    </row>
    <row r="576" spans="1:1">
      <c r="A576" s="130"/>
    </row>
    <row r="577" spans="1:1">
      <c r="A577" s="130"/>
    </row>
    <row r="578" spans="1:1">
      <c r="A578" s="130"/>
    </row>
    <row r="579" spans="1:1">
      <c r="A579" s="130"/>
    </row>
    <row r="580" spans="1:1">
      <c r="A580" s="130"/>
    </row>
    <row r="581" spans="1:1">
      <c r="A581" s="130"/>
    </row>
    <row r="582" spans="1:1">
      <c r="A582" s="130"/>
    </row>
    <row r="583" spans="1:1">
      <c r="A583" s="130"/>
    </row>
    <row r="584" spans="1:1">
      <c r="A584" s="130"/>
    </row>
    <row r="585" spans="1:1">
      <c r="A585" s="130"/>
    </row>
    <row r="586" spans="1:1">
      <c r="A586" s="130"/>
    </row>
    <row r="587" spans="1:1">
      <c r="A587" s="130"/>
    </row>
    <row r="588" spans="1:1">
      <c r="A588" s="130"/>
    </row>
    <row r="589" spans="1:1">
      <c r="A589" s="130"/>
    </row>
    <row r="590" spans="1:1">
      <c r="A590" s="130"/>
    </row>
    <row r="591" spans="1:1">
      <c r="A591" s="130"/>
    </row>
    <row r="592" spans="1:1">
      <c r="A592" s="130"/>
    </row>
    <row r="593" spans="1:1">
      <c r="A593" s="130"/>
    </row>
    <row r="594" spans="1:1">
      <c r="A594" s="130"/>
    </row>
    <row r="595" spans="1:1">
      <c r="A595" s="130"/>
    </row>
    <row r="596" spans="1:1">
      <c r="A596" s="130"/>
    </row>
    <row r="597" spans="1:1">
      <c r="A597" s="130"/>
    </row>
    <row r="598" spans="1:1">
      <c r="A598" s="130"/>
    </row>
    <row r="599" spans="1:1">
      <c r="A599" s="130"/>
    </row>
    <row r="600" spans="1:1">
      <c r="A600" s="130"/>
    </row>
    <row r="601" spans="1:1">
      <c r="A601" s="130"/>
    </row>
    <row r="602" spans="1:1">
      <c r="A602" s="130"/>
    </row>
    <row r="603" spans="1:1">
      <c r="A603" s="130"/>
    </row>
    <row r="604" spans="1:1">
      <c r="A604" s="130"/>
    </row>
    <row r="605" spans="1:1">
      <c r="A605" s="130"/>
    </row>
    <row r="606" spans="1:1">
      <c r="A606" s="130"/>
    </row>
    <row r="607" spans="1:1">
      <c r="A607" s="130"/>
    </row>
    <row r="608" spans="1:1">
      <c r="A608" s="130"/>
    </row>
    <row r="609" spans="1:1">
      <c r="A609" s="130"/>
    </row>
    <row r="610" spans="1:1">
      <c r="A610" s="130"/>
    </row>
    <row r="611" spans="1:1">
      <c r="A611" s="130"/>
    </row>
    <row r="612" spans="1:1">
      <c r="A612" s="130"/>
    </row>
    <row r="613" spans="1:1">
      <c r="A613" s="130"/>
    </row>
    <row r="614" spans="1:1">
      <c r="A614" s="130"/>
    </row>
    <row r="615" spans="1:1">
      <c r="A615" s="130"/>
    </row>
    <row r="616" spans="1:1">
      <c r="A616" s="130"/>
    </row>
    <row r="617" spans="1:1">
      <c r="A617" s="130"/>
    </row>
    <row r="618" spans="1:1">
      <c r="A618" s="130"/>
    </row>
    <row r="619" spans="1:1">
      <c r="A619" s="130"/>
    </row>
    <row r="620" spans="1:1">
      <c r="A620" s="130"/>
    </row>
    <row r="621" spans="1:1">
      <c r="A621" s="130"/>
    </row>
    <row r="622" spans="1:1">
      <c r="A622" s="130"/>
    </row>
    <row r="623" spans="1:1">
      <c r="A623" s="130"/>
    </row>
    <row r="624" spans="1:1">
      <c r="A624" s="130"/>
    </row>
    <row r="625" spans="1:1">
      <c r="A625" s="130"/>
    </row>
    <row r="626" spans="1:1">
      <c r="A626" s="130"/>
    </row>
    <row r="627" spans="1:1">
      <c r="A627" s="130"/>
    </row>
    <row r="628" spans="1:1">
      <c r="A628" s="130"/>
    </row>
    <row r="629" spans="1:1">
      <c r="A629" s="130"/>
    </row>
    <row r="630" spans="1:1">
      <c r="A630" s="130"/>
    </row>
    <row r="631" spans="1:1">
      <c r="A631" s="130"/>
    </row>
    <row r="632" spans="1:1">
      <c r="A632" s="130"/>
    </row>
    <row r="633" spans="1:1">
      <c r="A633" s="130"/>
    </row>
    <row r="634" spans="1:1">
      <c r="A634" s="130"/>
    </row>
    <row r="635" spans="1:1">
      <c r="A635" s="130"/>
    </row>
    <row r="636" spans="1:1">
      <c r="A636" s="130"/>
    </row>
    <row r="637" spans="1:1">
      <c r="A637" s="130"/>
    </row>
    <row r="638" spans="1:1">
      <c r="A638" s="130"/>
    </row>
    <row r="639" spans="1:1">
      <c r="A639" s="130"/>
    </row>
    <row r="640" spans="1:1">
      <c r="A640" s="130"/>
    </row>
    <row r="641" spans="1:1">
      <c r="A641" s="130"/>
    </row>
    <row r="642" spans="1:1">
      <c r="A642" s="130"/>
    </row>
    <row r="643" spans="1:1">
      <c r="A643" s="130"/>
    </row>
    <row r="644" spans="1:1">
      <c r="A644" s="130"/>
    </row>
    <row r="645" spans="1:1">
      <c r="A645" s="130"/>
    </row>
    <row r="646" spans="1:1">
      <c r="A646" s="130"/>
    </row>
    <row r="647" spans="1:1">
      <c r="A647" s="130"/>
    </row>
    <row r="648" spans="1:1">
      <c r="A648" s="130"/>
    </row>
    <row r="649" spans="1:1">
      <c r="A649" s="130"/>
    </row>
    <row r="650" spans="1:1">
      <c r="A650" s="130"/>
    </row>
    <row r="651" spans="1:1">
      <c r="A651" s="130"/>
    </row>
    <row r="652" spans="1:1">
      <c r="A652" s="130"/>
    </row>
    <row r="653" spans="1:1">
      <c r="A653" s="130"/>
    </row>
    <row r="654" spans="1:1">
      <c r="A654" s="130"/>
    </row>
    <row r="655" spans="1:1">
      <c r="A655" s="130"/>
    </row>
    <row r="656" spans="1:1">
      <c r="A656" s="130"/>
    </row>
    <row r="657" spans="1:1">
      <c r="A657" s="130"/>
    </row>
    <row r="658" spans="1:1">
      <c r="A658" s="130"/>
    </row>
    <row r="659" spans="1:1">
      <c r="A659" s="130"/>
    </row>
    <row r="660" spans="1:1">
      <c r="A660" s="130"/>
    </row>
    <row r="661" spans="1:1">
      <c r="A661" s="130"/>
    </row>
    <row r="662" spans="1:1">
      <c r="A662" s="130"/>
    </row>
    <row r="663" spans="1:1">
      <c r="A663" s="130"/>
    </row>
    <row r="664" spans="1:1">
      <c r="A664" s="130"/>
    </row>
    <row r="665" spans="1:1">
      <c r="A665" s="130"/>
    </row>
    <row r="666" spans="1:1">
      <c r="A666" s="130"/>
    </row>
    <row r="667" spans="1:1">
      <c r="A667" s="130"/>
    </row>
    <row r="668" spans="1:1">
      <c r="A668" s="130"/>
    </row>
    <row r="669" spans="1:1">
      <c r="A669" s="130"/>
    </row>
    <row r="670" spans="1:1">
      <c r="A670" s="130"/>
    </row>
    <row r="671" spans="1:1">
      <c r="A671" s="130"/>
    </row>
    <row r="672" spans="1:1">
      <c r="A672" s="130"/>
    </row>
    <row r="673" spans="1:1">
      <c r="A673" s="130"/>
    </row>
    <row r="674" spans="1:1">
      <c r="A674" s="130"/>
    </row>
    <row r="675" spans="1:1">
      <c r="A675" s="130"/>
    </row>
    <row r="676" spans="1:1">
      <c r="A676" s="130"/>
    </row>
    <row r="677" spans="1:1">
      <c r="A677" s="130"/>
    </row>
    <row r="678" spans="1:1">
      <c r="A678" s="130"/>
    </row>
    <row r="679" spans="1:1">
      <c r="A679" s="130"/>
    </row>
    <row r="680" spans="1:1">
      <c r="A680" s="130"/>
    </row>
    <row r="681" spans="1:1">
      <c r="A681" s="130"/>
    </row>
    <row r="682" spans="1:1">
      <c r="A682" s="130"/>
    </row>
    <row r="683" spans="1:1">
      <c r="A683" s="130"/>
    </row>
    <row r="684" spans="1:1">
      <c r="A684" s="130"/>
    </row>
    <row r="685" spans="1:1">
      <c r="A685" s="130"/>
    </row>
    <row r="686" spans="1:1">
      <c r="A686" s="130"/>
    </row>
    <row r="687" spans="1:1">
      <c r="A687" s="130"/>
    </row>
    <row r="688" spans="1:1">
      <c r="A688" s="130"/>
    </row>
    <row r="689" spans="1:1">
      <c r="A689" s="130"/>
    </row>
    <row r="690" spans="1:1">
      <c r="A690" s="130"/>
    </row>
    <row r="691" spans="1:1">
      <c r="A691" s="130"/>
    </row>
    <row r="692" spans="1:1">
      <c r="A692" s="130"/>
    </row>
    <row r="693" spans="1:1">
      <c r="A693" s="130"/>
    </row>
    <row r="694" spans="1:1">
      <c r="A694" s="130"/>
    </row>
    <row r="695" spans="1:1">
      <c r="A695" s="130"/>
    </row>
    <row r="696" spans="1:1">
      <c r="A696" s="130"/>
    </row>
    <row r="697" spans="1:1">
      <c r="A697" s="130"/>
    </row>
    <row r="698" spans="1:1">
      <c r="A698" s="130"/>
    </row>
    <row r="699" spans="1:1">
      <c r="A699" s="130"/>
    </row>
    <row r="700" spans="1:1">
      <c r="A700" s="130"/>
    </row>
    <row r="701" spans="1:1">
      <c r="A701" s="130"/>
    </row>
    <row r="702" spans="1:1">
      <c r="A702" s="130"/>
    </row>
    <row r="703" spans="1:1">
      <c r="A703" s="130"/>
    </row>
    <row r="704" spans="1:1">
      <c r="A704" s="130"/>
    </row>
    <row r="705" spans="1:1">
      <c r="A705" s="130"/>
    </row>
    <row r="706" spans="1:1">
      <c r="A706" s="130"/>
    </row>
    <row r="707" spans="1:1">
      <c r="A707" s="130"/>
    </row>
    <row r="708" spans="1:1">
      <c r="A708" s="130"/>
    </row>
    <row r="709" spans="1:1">
      <c r="A709" s="130"/>
    </row>
    <row r="710" spans="1:1">
      <c r="A710" s="130"/>
    </row>
    <row r="711" spans="1:1">
      <c r="A711" s="130"/>
    </row>
    <row r="712" spans="1:1">
      <c r="A712" s="130"/>
    </row>
    <row r="713" spans="1:1">
      <c r="A713" s="130"/>
    </row>
    <row r="714" spans="1:1">
      <c r="A714" s="130"/>
    </row>
    <row r="715" spans="1:1">
      <c r="A715" s="130"/>
    </row>
    <row r="716" spans="1:1">
      <c r="A716" s="130"/>
    </row>
    <row r="717" spans="1:1">
      <c r="A717" s="130"/>
    </row>
    <row r="718" spans="1:1">
      <c r="A718" s="130"/>
    </row>
    <row r="719" spans="1:1">
      <c r="A719" s="130"/>
    </row>
    <row r="720" spans="1:1">
      <c r="A720" s="130"/>
    </row>
    <row r="721" spans="1:1">
      <c r="A721" s="130"/>
    </row>
    <row r="722" spans="1:1">
      <c r="A722" s="130"/>
    </row>
    <row r="723" spans="1:1">
      <c r="A723" s="130"/>
    </row>
    <row r="724" spans="1:1">
      <c r="A724" s="130"/>
    </row>
    <row r="725" spans="1:1">
      <c r="A725" s="130"/>
    </row>
    <row r="726" spans="1:1">
      <c r="A726" s="130"/>
    </row>
    <row r="727" spans="1:1">
      <c r="A727" s="130"/>
    </row>
    <row r="728" spans="1:1">
      <c r="A728" s="130"/>
    </row>
    <row r="729" spans="1:1">
      <c r="A729" s="130"/>
    </row>
    <row r="730" spans="1:1">
      <c r="A730" s="130"/>
    </row>
    <row r="731" spans="1:1">
      <c r="A731" s="130"/>
    </row>
    <row r="732" spans="1:1">
      <c r="A732" s="130"/>
    </row>
    <row r="733" spans="1:1">
      <c r="A733" s="130"/>
    </row>
    <row r="734" spans="1:1">
      <c r="A734" s="130"/>
    </row>
    <row r="735" spans="1:1">
      <c r="A735" s="130"/>
    </row>
    <row r="736" spans="1:1">
      <c r="A736" s="130"/>
    </row>
    <row r="737" spans="1:1">
      <c r="A737" s="130"/>
    </row>
    <row r="738" spans="1:1">
      <c r="A738" s="130"/>
    </row>
    <row r="739" spans="1:1">
      <c r="A739" s="130"/>
    </row>
    <row r="740" spans="1:1">
      <c r="A740" s="130"/>
    </row>
    <row r="741" spans="1:1">
      <c r="A741" s="130"/>
    </row>
    <row r="742" spans="1:1">
      <c r="A742" s="130"/>
    </row>
    <row r="743" spans="1:1">
      <c r="A743" s="130"/>
    </row>
    <row r="744" spans="1:1">
      <c r="A744" s="130"/>
    </row>
    <row r="745" spans="1:1">
      <c r="A745" s="130"/>
    </row>
    <row r="746" spans="1:1">
      <c r="A746" s="130"/>
    </row>
    <row r="747" spans="1:1">
      <c r="A747" s="130"/>
    </row>
    <row r="748" spans="1:1">
      <c r="A748" s="130"/>
    </row>
    <row r="749" spans="1:1">
      <c r="A749" s="130"/>
    </row>
    <row r="750" spans="1:1">
      <c r="A750" s="130"/>
    </row>
    <row r="751" spans="1:1">
      <c r="A751" s="130"/>
    </row>
  </sheetData>
  <mergeCells count="1">
    <mergeCell ref="A2:B2"/>
  </mergeCells>
  <printOptions horizontalCentered="1"/>
  <pageMargins left="0.349956258075444" right="0.349956258075444" top="0.629782348167239" bottom="0" header="0.12012386885215" footer="0.279826113558191"/>
  <pageSetup paperSize="9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B25" sqref="B25"/>
    </sheetView>
  </sheetViews>
  <sheetFormatPr defaultColWidth="9" defaultRowHeight="19.95" customHeight="1" outlineLevelCol="3"/>
  <cols>
    <col min="1" max="1" width="26.7916666666667" style="284" customWidth="1"/>
    <col min="2" max="2" width="16.75" style="285" customWidth="1"/>
    <col min="3" max="3" width="24" style="284" customWidth="1"/>
    <col min="4" max="4" width="20.75" style="284" customWidth="1"/>
    <col min="5" max="16384" width="9" style="284"/>
  </cols>
  <sheetData>
    <row r="1" s="284" customFormat="1" customHeight="1" spans="1:4">
      <c r="A1" s="284" t="s">
        <v>33</v>
      </c>
      <c r="B1" s="285"/>
      <c r="D1" s="286"/>
    </row>
    <row r="2" s="284" customFormat="1" ht="31.2" customHeight="1" spans="1:4">
      <c r="A2" s="287" t="s">
        <v>34</v>
      </c>
      <c r="B2" s="287"/>
      <c r="C2" s="287"/>
      <c r="D2" s="288"/>
    </row>
    <row r="3" s="284" customFormat="1" customHeight="1" spans="1:4">
      <c r="A3" s="289"/>
      <c r="B3" s="290"/>
      <c r="C3" s="291"/>
      <c r="D3" s="292" t="s">
        <v>35</v>
      </c>
    </row>
    <row r="4" s="284" customFormat="1" customHeight="1" spans="1:4">
      <c r="A4" s="293" t="s">
        <v>36</v>
      </c>
      <c r="B4" s="294"/>
      <c r="C4" s="295" t="s">
        <v>37</v>
      </c>
      <c r="D4" s="296"/>
    </row>
    <row r="5" s="284" customFormat="1" ht="31.2" customHeight="1" spans="1:4">
      <c r="A5" s="297" t="s">
        <v>38</v>
      </c>
      <c r="B5" s="298" t="s">
        <v>39</v>
      </c>
      <c r="C5" s="297" t="s">
        <v>38</v>
      </c>
      <c r="D5" s="298" t="s">
        <v>39</v>
      </c>
    </row>
    <row r="6" s="284" customFormat="1" customHeight="1" spans="1:4">
      <c r="A6" s="299" t="s">
        <v>40</v>
      </c>
      <c r="B6" s="300">
        <v>156600</v>
      </c>
      <c r="C6" s="299" t="s">
        <v>41</v>
      </c>
      <c r="D6" s="300">
        <v>496746</v>
      </c>
    </row>
    <row r="7" s="284" customFormat="1" customHeight="1" spans="1:4">
      <c r="A7" s="301" t="s">
        <v>42</v>
      </c>
      <c r="B7" s="300">
        <f>B8+B9+B10</f>
        <v>299700</v>
      </c>
      <c r="C7" s="302" t="s">
        <v>43</v>
      </c>
      <c r="D7" s="300">
        <v>10034</v>
      </c>
    </row>
    <row r="8" s="284" customFormat="1" customHeight="1" spans="1:4">
      <c r="A8" s="303" t="s">
        <v>44</v>
      </c>
      <c r="B8" s="304">
        <v>4889</v>
      </c>
      <c r="C8" s="302" t="s">
        <v>45</v>
      </c>
      <c r="D8" s="300">
        <v>0</v>
      </c>
    </row>
    <row r="9" s="284" customFormat="1" customHeight="1" spans="1:4">
      <c r="A9" s="305" t="s">
        <v>46</v>
      </c>
      <c r="B9" s="304">
        <v>242970</v>
      </c>
      <c r="C9" s="302" t="s">
        <v>47</v>
      </c>
      <c r="D9" s="300">
        <v>8300</v>
      </c>
    </row>
    <row r="10" s="284" customFormat="1" customHeight="1" spans="1:4">
      <c r="A10" s="306" t="s">
        <v>48</v>
      </c>
      <c r="B10" s="304">
        <v>51841</v>
      </c>
      <c r="C10" s="152"/>
      <c r="D10" s="152"/>
    </row>
    <row r="11" s="284" customFormat="1" customHeight="1" spans="1:4">
      <c r="A11" s="301" t="s">
        <v>49</v>
      </c>
      <c r="B11" s="300">
        <v>0</v>
      </c>
      <c r="C11" s="152"/>
      <c r="D11" s="152"/>
    </row>
    <row r="12" s="284" customFormat="1" customHeight="1" spans="1:4">
      <c r="A12" s="307" t="s">
        <v>50</v>
      </c>
      <c r="B12" s="300">
        <v>0</v>
      </c>
      <c r="C12" s="302"/>
      <c r="D12" s="300"/>
    </row>
    <row r="13" s="284" customFormat="1" customHeight="1" spans="1:4">
      <c r="A13" s="307" t="s">
        <v>51</v>
      </c>
      <c r="B13" s="298">
        <v>0</v>
      </c>
      <c r="C13" s="295"/>
      <c r="D13" s="300"/>
    </row>
    <row r="14" s="284" customFormat="1" customHeight="1" spans="1:4">
      <c r="A14" s="301" t="s">
        <v>52</v>
      </c>
      <c r="B14" s="300">
        <f>B15+B16</f>
        <v>50400</v>
      </c>
      <c r="C14" s="295"/>
      <c r="D14" s="300"/>
    </row>
    <row r="15" s="284" customFormat="1" customHeight="1" spans="1:4">
      <c r="A15" s="307" t="s">
        <v>53</v>
      </c>
      <c r="B15" s="304">
        <v>50000</v>
      </c>
      <c r="C15" s="295"/>
      <c r="D15" s="300"/>
    </row>
    <row r="16" s="284" customFormat="1" customHeight="1" spans="1:4">
      <c r="A16" s="307" t="s">
        <v>54</v>
      </c>
      <c r="B16" s="304">
        <v>400</v>
      </c>
      <c r="C16" s="308"/>
      <c r="D16" s="309"/>
    </row>
    <row r="17" s="284" customFormat="1" customHeight="1" spans="1:4">
      <c r="A17" s="301" t="s">
        <v>55</v>
      </c>
      <c r="B17" s="300">
        <v>8380</v>
      </c>
      <c r="C17" s="308"/>
      <c r="D17" s="309"/>
    </row>
    <row r="18" s="284" customFormat="1" customHeight="1" spans="1:4">
      <c r="A18" s="295" t="s">
        <v>56</v>
      </c>
      <c r="B18" s="300">
        <f>B6+B7+B11+B14+B17</f>
        <v>515080</v>
      </c>
      <c r="C18" s="295" t="s">
        <v>57</v>
      </c>
      <c r="D18" s="300">
        <f>D6+D7+D8+D9</f>
        <v>515080</v>
      </c>
    </row>
  </sheetData>
  <mergeCells count="3">
    <mergeCell ref="A2:D2"/>
    <mergeCell ref="A4:B4"/>
    <mergeCell ref="C4:D4"/>
  </mergeCells>
  <conditionalFormatting sqref="A15:A18">
    <cfRule type="cellIs" dxfId="0" priority="3" stopIfTrue="1" operator="equal">
      <formula>0</formula>
    </cfRule>
  </conditionalFormatting>
  <conditionalFormatting sqref="B8:B10">
    <cfRule type="expression" dxfId="1" priority="2">
      <formula>ISBLANK(B8)=TRUE</formula>
    </cfRule>
  </conditionalFormatting>
  <conditionalFormatting sqref="B15:B16">
    <cfRule type="expression" dxfId="1" priority="1">
      <formula>ISBLANK(B15)=TRUE</formula>
    </cfRule>
  </conditionalFormatting>
  <dataValidations count="1">
    <dataValidation type="whole" operator="between" allowBlank="1" showInputMessage="1" showErrorMessage="1" errorTitle="数据格式不对" error="不能输入小数" prompt="数据万元取整" sqref="B8:B10 B15:B16">
      <formula1>0</formula1>
      <formula2>99999999999999900000</formula2>
    </dataValidation>
  </dataValidation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5"/>
  <sheetViews>
    <sheetView workbookViewId="0">
      <selection activeCell="A1" sqref="A1"/>
    </sheetView>
  </sheetViews>
  <sheetFormatPr defaultColWidth="9" defaultRowHeight="14.25" outlineLevelCol="5"/>
  <cols>
    <col min="1" max="1" width="8.375" style="91" customWidth="1"/>
    <col min="2" max="3" width="8.375" customWidth="1"/>
    <col min="4" max="4" width="25.25" customWidth="1"/>
    <col min="5" max="5" width="12.125" customWidth="1"/>
    <col min="6" max="6" width="11.25" customWidth="1"/>
    <col min="10" max="10" width="22.875" customWidth="1"/>
  </cols>
  <sheetData>
    <row r="1" s="84" customFormat="1" ht="17.25" customHeight="1" spans="1:2">
      <c r="A1" s="88" t="s">
        <v>1277</v>
      </c>
      <c r="B1" s="88"/>
    </row>
    <row r="2" s="85" customFormat="1" ht="29.25" customHeight="1" spans="1:6">
      <c r="A2" s="90" t="s">
        <v>1278</v>
      </c>
      <c r="B2" s="90"/>
      <c r="C2" s="90"/>
      <c r="D2" s="90"/>
      <c r="E2" s="90"/>
      <c r="F2" s="90"/>
    </row>
    <row r="3" ht="26.25" customHeight="1" spans="6:6">
      <c r="F3" s="112" t="s">
        <v>35</v>
      </c>
    </row>
    <row r="4" s="129" customFormat="1" ht="24" customHeight="1" spans="1:6">
      <c r="A4" s="113" t="s">
        <v>1213</v>
      </c>
      <c r="B4" s="113"/>
      <c r="C4" s="113"/>
      <c r="D4" s="113" t="s">
        <v>1214</v>
      </c>
      <c r="E4" s="113" t="s">
        <v>1215</v>
      </c>
      <c r="F4" s="113" t="s">
        <v>1216</v>
      </c>
    </row>
    <row r="5" s="129" customFormat="1" ht="29.25" customHeight="1" spans="1:6">
      <c r="A5" s="113" t="s">
        <v>1217</v>
      </c>
      <c r="B5" s="114" t="s">
        <v>1218</v>
      </c>
      <c r="C5" s="114" t="s">
        <v>1219</v>
      </c>
      <c r="D5" s="113"/>
      <c r="E5" s="113"/>
      <c r="F5" s="113"/>
    </row>
    <row r="6" s="129" customFormat="1" ht="29.25" customHeight="1" spans="1:6">
      <c r="A6" s="115">
        <v>223</v>
      </c>
      <c r="B6" s="116"/>
      <c r="C6" s="116"/>
      <c r="D6" s="117" t="s">
        <v>1279</v>
      </c>
      <c r="E6" s="118">
        <f>E7</f>
        <v>120</v>
      </c>
      <c r="F6" s="117"/>
    </row>
    <row r="7" s="129" customFormat="1" ht="29.25" customHeight="1" spans="1:6">
      <c r="A7" s="113"/>
      <c r="B7" s="114" t="s">
        <v>1235</v>
      </c>
      <c r="C7" s="114"/>
      <c r="D7" s="119" t="s">
        <v>1280</v>
      </c>
      <c r="E7" s="120">
        <f>E8</f>
        <v>120</v>
      </c>
      <c r="F7" s="119"/>
    </row>
    <row r="8" s="129" customFormat="1" ht="29.25" customHeight="1" spans="1:6">
      <c r="A8" s="113"/>
      <c r="B8" s="114"/>
      <c r="C8" s="114" t="s">
        <v>1235</v>
      </c>
      <c r="D8" s="119" t="s">
        <v>1280</v>
      </c>
      <c r="E8" s="120">
        <v>120</v>
      </c>
      <c r="F8" s="119"/>
    </row>
    <row r="9" s="129" customFormat="1" ht="29.25" customHeight="1" spans="1:6">
      <c r="A9" s="115">
        <v>230</v>
      </c>
      <c r="B9" s="114"/>
      <c r="C9" s="114"/>
      <c r="D9" s="117" t="s">
        <v>1249</v>
      </c>
      <c r="E9" s="120">
        <f>E10</f>
        <v>400</v>
      </c>
      <c r="F9" s="119"/>
    </row>
    <row r="10" s="129" customFormat="1" ht="29.25" customHeight="1" spans="1:6">
      <c r="A10" s="113"/>
      <c r="B10" s="114" t="s">
        <v>1221</v>
      </c>
      <c r="C10" s="114"/>
      <c r="D10" s="119" t="s">
        <v>1250</v>
      </c>
      <c r="E10" s="120">
        <f>E11</f>
        <v>400</v>
      </c>
      <c r="F10" s="119"/>
    </row>
    <row r="11" s="129" customFormat="1" ht="29.25" customHeight="1" spans="1:6">
      <c r="A11" s="113"/>
      <c r="B11" s="114"/>
      <c r="C11" s="114" t="s">
        <v>1227</v>
      </c>
      <c r="D11" s="119" t="s">
        <v>1281</v>
      </c>
      <c r="E11" s="120">
        <v>400</v>
      </c>
      <c r="F11" s="119"/>
    </row>
    <row r="12" s="129" customFormat="1" ht="29.25" customHeight="1" spans="1:6">
      <c r="A12" s="113"/>
      <c r="B12" s="114"/>
      <c r="C12" s="114"/>
      <c r="D12" s="117" t="s">
        <v>1282</v>
      </c>
      <c r="E12" s="120">
        <f>E6+E9</f>
        <v>520</v>
      </c>
      <c r="F12" s="119"/>
    </row>
    <row r="13" spans="1:2">
      <c r="A13" s="129"/>
      <c r="B13" s="130"/>
    </row>
    <row r="14" spans="1:2">
      <c r="A14" s="129"/>
      <c r="B14" s="130"/>
    </row>
    <row r="15" spans="1:2">
      <c r="A15" s="129"/>
      <c r="B15" s="130"/>
    </row>
    <row r="16" spans="1:2">
      <c r="A16" s="129"/>
      <c r="B16" s="130"/>
    </row>
    <row r="17" spans="1:2">
      <c r="A17" s="129"/>
      <c r="B17" s="130"/>
    </row>
    <row r="18" spans="1:2">
      <c r="A18" s="129"/>
      <c r="B18" s="130"/>
    </row>
    <row r="19" spans="1:2">
      <c r="A19" s="129"/>
      <c r="B19" s="130"/>
    </row>
    <row r="20" spans="1:2">
      <c r="A20" s="129"/>
      <c r="B20" s="130"/>
    </row>
    <row r="21" spans="1:2">
      <c r="A21" s="129"/>
      <c r="B21" s="130"/>
    </row>
    <row r="22" spans="1:2">
      <c r="A22" s="129"/>
      <c r="B22" s="130"/>
    </row>
    <row r="23" spans="1:2">
      <c r="A23" s="129"/>
      <c r="B23" s="130"/>
    </row>
    <row r="24" spans="1:2">
      <c r="A24" s="129"/>
      <c r="B24" s="130"/>
    </row>
    <row r="25" spans="1:2">
      <c r="A25" s="129"/>
      <c r="B25" s="130"/>
    </row>
    <row r="26" spans="1:2">
      <c r="A26" s="129"/>
      <c r="B26" s="130"/>
    </row>
    <row r="27" spans="1:2">
      <c r="A27" s="129"/>
      <c r="B27" s="130"/>
    </row>
    <row r="28" spans="1:2">
      <c r="A28" s="129"/>
      <c r="B28" s="130"/>
    </row>
    <row r="29" spans="1:2">
      <c r="A29" s="129"/>
      <c r="B29" s="130"/>
    </row>
    <row r="30" spans="1:2">
      <c r="A30" s="129"/>
      <c r="B30" s="130"/>
    </row>
    <row r="31" spans="1:2">
      <c r="A31" s="129"/>
      <c r="B31" s="130"/>
    </row>
    <row r="32" spans="1:2">
      <c r="A32" s="129"/>
      <c r="B32" s="130"/>
    </row>
    <row r="33" spans="1:2">
      <c r="A33" s="129"/>
      <c r="B33" s="130"/>
    </row>
    <row r="34" spans="1:2">
      <c r="A34" s="129"/>
      <c r="B34" s="130"/>
    </row>
    <row r="35" spans="1:2">
      <c r="A35" s="129"/>
      <c r="B35" s="130"/>
    </row>
    <row r="36" spans="1:2">
      <c r="A36" s="129"/>
      <c r="B36" s="130"/>
    </row>
    <row r="37" spans="1:2">
      <c r="A37" s="129"/>
      <c r="B37" s="130"/>
    </row>
    <row r="38" spans="1:2">
      <c r="A38" s="129"/>
      <c r="B38" s="130"/>
    </row>
    <row r="39" spans="1:2">
      <c r="A39" s="129"/>
      <c r="B39" s="130"/>
    </row>
    <row r="40" spans="1:2">
      <c r="A40" s="129"/>
      <c r="B40" s="130"/>
    </row>
    <row r="41" spans="1:2">
      <c r="A41" s="129"/>
      <c r="B41" s="130"/>
    </row>
    <row r="42" spans="1:2">
      <c r="A42" s="129"/>
      <c r="B42" s="130"/>
    </row>
    <row r="43" spans="1:2">
      <c r="A43" s="129"/>
      <c r="B43" s="130"/>
    </row>
    <row r="44" spans="1:2">
      <c r="A44" s="129"/>
      <c r="B44" s="130"/>
    </row>
    <row r="45" spans="1:2">
      <c r="A45" s="129"/>
      <c r="B45" s="130"/>
    </row>
    <row r="46" spans="1:2">
      <c r="A46" s="129"/>
      <c r="B46" s="130"/>
    </row>
    <row r="47" spans="1:2">
      <c r="A47" s="129"/>
      <c r="B47" s="130"/>
    </row>
    <row r="48" spans="1:2">
      <c r="A48" s="129"/>
      <c r="B48" s="130"/>
    </row>
    <row r="49" spans="1:2">
      <c r="A49" s="129"/>
      <c r="B49" s="130"/>
    </row>
    <row r="50" spans="1:2">
      <c r="A50" s="129"/>
      <c r="B50" s="130"/>
    </row>
    <row r="51" spans="1:2">
      <c r="A51" s="129"/>
      <c r="B51" s="130"/>
    </row>
    <row r="52" spans="1:2">
      <c r="A52" s="129"/>
      <c r="B52" s="130"/>
    </row>
    <row r="53" spans="1:2">
      <c r="A53" s="129"/>
      <c r="B53" s="130"/>
    </row>
    <row r="54" spans="1:2">
      <c r="A54" s="129"/>
      <c r="B54" s="130"/>
    </row>
    <row r="55" spans="1:2">
      <c r="A55" s="129"/>
      <c r="B55" s="130"/>
    </row>
    <row r="56" spans="1:2">
      <c r="A56" s="129"/>
      <c r="B56" s="130"/>
    </row>
    <row r="57" spans="1:2">
      <c r="A57" s="129"/>
      <c r="B57" s="130"/>
    </row>
    <row r="58" spans="1:2">
      <c r="A58" s="129"/>
      <c r="B58" s="130"/>
    </row>
    <row r="59" spans="1:2">
      <c r="A59" s="129"/>
      <c r="B59" s="130"/>
    </row>
    <row r="60" spans="1:2">
      <c r="A60" s="129"/>
      <c r="B60" s="130"/>
    </row>
    <row r="61" spans="1:2">
      <c r="A61" s="129"/>
      <c r="B61" s="130"/>
    </row>
    <row r="62" spans="1:2">
      <c r="A62" s="129"/>
      <c r="B62" s="130"/>
    </row>
    <row r="63" spans="1:2">
      <c r="A63" s="129"/>
      <c r="B63" s="130"/>
    </row>
    <row r="64" spans="1:2">
      <c r="A64" s="129"/>
      <c r="B64" s="130"/>
    </row>
    <row r="65" spans="1:2">
      <c r="A65" s="129"/>
      <c r="B65" s="130"/>
    </row>
    <row r="66" spans="1:2">
      <c r="A66" s="129"/>
      <c r="B66" s="130"/>
    </row>
    <row r="67" spans="1:2">
      <c r="A67" s="129"/>
      <c r="B67" s="130"/>
    </row>
    <row r="68" spans="1:2">
      <c r="A68" s="129"/>
      <c r="B68" s="130"/>
    </row>
    <row r="69" spans="1:2">
      <c r="A69" s="129"/>
      <c r="B69" s="130"/>
    </row>
    <row r="70" spans="1:2">
      <c r="A70" s="129"/>
      <c r="B70" s="130"/>
    </row>
    <row r="71" spans="1:2">
      <c r="A71" s="129"/>
      <c r="B71" s="130"/>
    </row>
    <row r="72" spans="1:2">
      <c r="A72" s="129"/>
      <c r="B72" s="130"/>
    </row>
    <row r="73" spans="1:2">
      <c r="A73" s="129"/>
      <c r="B73" s="130"/>
    </row>
    <row r="74" spans="1:2">
      <c r="A74" s="129"/>
      <c r="B74" s="130"/>
    </row>
    <row r="75" spans="1:2">
      <c r="A75" s="129"/>
      <c r="B75" s="130"/>
    </row>
    <row r="76" spans="1:2">
      <c r="A76" s="129"/>
      <c r="B76" s="130"/>
    </row>
    <row r="77" spans="1:2">
      <c r="A77" s="129"/>
      <c r="B77" s="130"/>
    </row>
    <row r="78" spans="1:2">
      <c r="A78" s="129"/>
      <c r="B78" s="130"/>
    </row>
    <row r="79" spans="1:2">
      <c r="A79" s="129"/>
      <c r="B79" s="130"/>
    </row>
    <row r="80" spans="1:2">
      <c r="A80" s="129"/>
      <c r="B80" s="130"/>
    </row>
    <row r="81" spans="1:2">
      <c r="A81" s="129"/>
      <c r="B81" s="130"/>
    </row>
    <row r="82" spans="1:2">
      <c r="A82" s="129"/>
      <c r="B82" s="130"/>
    </row>
    <row r="83" spans="1:2">
      <c r="A83" s="129"/>
      <c r="B83" s="130"/>
    </row>
    <row r="84" spans="1:2">
      <c r="A84" s="129"/>
      <c r="B84" s="130"/>
    </row>
    <row r="85" spans="1:2">
      <c r="A85" s="129"/>
      <c r="B85" s="130"/>
    </row>
    <row r="86" spans="1:2">
      <c r="A86" s="129"/>
      <c r="B86" s="130"/>
    </row>
    <row r="87" spans="1:2">
      <c r="A87" s="129"/>
      <c r="B87" s="130"/>
    </row>
    <row r="88" spans="1:2">
      <c r="A88" s="129"/>
      <c r="B88" s="130"/>
    </row>
    <row r="89" spans="1:2">
      <c r="A89" s="129"/>
      <c r="B89" s="130"/>
    </row>
    <row r="90" spans="1:2">
      <c r="A90" s="129"/>
      <c r="B90" s="130"/>
    </row>
    <row r="91" spans="1:2">
      <c r="A91" s="129"/>
      <c r="B91" s="130"/>
    </row>
    <row r="92" spans="1:2">
      <c r="A92" s="129"/>
      <c r="B92" s="130"/>
    </row>
    <row r="93" spans="1:2">
      <c r="A93" s="129"/>
      <c r="B93" s="130"/>
    </row>
    <row r="94" spans="1:2">
      <c r="A94" s="129"/>
      <c r="B94" s="130"/>
    </row>
    <row r="95" spans="1:2">
      <c r="A95" s="129"/>
      <c r="B95" s="130"/>
    </row>
    <row r="96" spans="1:2">
      <c r="A96" s="129"/>
      <c r="B96" s="130"/>
    </row>
    <row r="97" spans="1:2">
      <c r="A97" s="129"/>
      <c r="B97" s="130"/>
    </row>
    <row r="98" spans="1:2">
      <c r="A98" s="129"/>
      <c r="B98" s="130"/>
    </row>
    <row r="99" spans="1:2">
      <c r="A99" s="129"/>
      <c r="B99" s="130"/>
    </row>
    <row r="100" spans="1:2">
      <c r="A100" s="129"/>
      <c r="B100" s="130"/>
    </row>
    <row r="101" spans="1:2">
      <c r="A101" s="129"/>
      <c r="B101" s="130"/>
    </row>
    <row r="102" spans="1:2">
      <c r="A102" s="129"/>
      <c r="B102" s="130"/>
    </row>
    <row r="103" spans="1:2">
      <c r="A103" s="129"/>
      <c r="B103" s="130"/>
    </row>
    <row r="104" spans="1:2">
      <c r="A104" s="129"/>
      <c r="B104" s="130"/>
    </row>
    <row r="105" spans="1:2">
      <c r="A105" s="129"/>
      <c r="B105" s="130"/>
    </row>
    <row r="106" spans="1:2">
      <c r="A106" s="129"/>
      <c r="B106" s="130"/>
    </row>
    <row r="107" spans="1:2">
      <c r="A107" s="129"/>
      <c r="B107" s="130"/>
    </row>
    <row r="108" spans="1:2">
      <c r="A108" s="129"/>
      <c r="B108" s="130"/>
    </row>
    <row r="109" spans="1:2">
      <c r="A109" s="129"/>
      <c r="B109" s="130"/>
    </row>
    <row r="110" spans="1:2">
      <c r="A110" s="129"/>
      <c r="B110" s="130"/>
    </row>
    <row r="111" spans="1:2">
      <c r="A111" s="129"/>
      <c r="B111" s="130"/>
    </row>
    <row r="112" spans="1:2">
      <c r="A112" s="129"/>
      <c r="B112" s="130"/>
    </row>
    <row r="113" spans="1:2">
      <c r="A113" s="129"/>
      <c r="B113" s="130"/>
    </row>
    <row r="114" spans="1:2">
      <c r="A114" s="129"/>
      <c r="B114" s="130"/>
    </row>
    <row r="115" spans="1:2">
      <c r="A115" s="129"/>
      <c r="B115" s="130"/>
    </row>
    <row r="116" spans="1:2">
      <c r="A116" s="129"/>
      <c r="B116" s="130"/>
    </row>
    <row r="117" spans="1:2">
      <c r="A117" s="129"/>
      <c r="B117" s="130"/>
    </row>
    <row r="118" spans="1:2">
      <c r="A118" s="129"/>
      <c r="B118" s="130"/>
    </row>
    <row r="119" spans="1:2">
      <c r="A119" s="129"/>
      <c r="B119" s="130"/>
    </row>
    <row r="120" spans="1:2">
      <c r="A120" s="129"/>
      <c r="B120" s="130"/>
    </row>
    <row r="121" spans="1:2">
      <c r="A121" s="129"/>
      <c r="B121" s="130"/>
    </row>
    <row r="122" spans="1:2">
      <c r="A122" s="129"/>
      <c r="B122" s="130"/>
    </row>
    <row r="123" spans="1:2">
      <c r="A123" s="129"/>
      <c r="B123" s="130"/>
    </row>
    <row r="124" spans="1:2">
      <c r="A124" s="129"/>
      <c r="B124" s="130"/>
    </row>
    <row r="125" spans="1:2">
      <c r="A125" s="129"/>
      <c r="B125" s="130"/>
    </row>
    <row r="126" spans="1:2">
      <c r="A126" s="129"/>
      <c r="B126" s="130"/>
    </row>
    <row r="127" spans="1:2">
      <c r="A127" s="129"/>
      <c r="B127" s="130"/>
    </row>
    <row r="128" spans="1:2">
      <c r="A128" s="129"/>
      <c r="B128" s="130"/>
    </row>
    <row r="129" spans="1:2">
      <c r="A129" s="129"/>
      <c r="B129" s="130"/>
    </row>
    <row r="130" spans="1:2">
      <c r="A130" s="129"/>
      <c r="B130" s="130"/>
    </row>
    <row r="131" spans="1:2">
      <c r="A131" s="129"/>
      <c r="B131" s="130"/>
    </row>
    <row r="132" spans="1:2">
      <c r="A132" s="129"/>
      <c r="B132" s="130"/>
    </row>
    <row r="133" spans="1:2">
      <c r="A133" s="129"/>
      <c r="B133" s="130"/>
    </row>
    <row r="134" spans="1:2">
      <c r="A134" s="129"/>
      <c r="B134" s="130"/>
    </row>
    <row r="135" spans="1:2">
      <c r="A135" s="129"/>
      <c r="B135" s="130"/>
    </row>
    <row r="136" spans="1:2">
      <c r="A136" s="129"/>
      <c r="B136" s="130"/>
    </row>
    <row r="137" spans="1:2">
      <c r="A137" s="129"/>
      <c r="B137" s="130"/>
    </row>
    <row r="138" spans="1:2">
      <c r="A138" s="129"/>
      <c r="B138" s="130"/>
    </row>
    <row r="139" spans="1:2">
      <c r="A139" s="129"/>
      <c r="B139" s="130"/>
    </row>
    <row r="140" spans="1:2">
      <c r="A140" s="129"/>
      <c r="B140" s="130"/>
    </row>
    <row r="141" spans="1:2">
      <c r="A141" s="129"/>
      <c r="B141" s="130"/>
    </row>
    <row r="142" spans="1:2">
      <c r="A142" s="129"/>
      <c r="B142" s="130"/>
    </row>
    <row r="143" spans="1:2">
      <c r="A143" s="129"/>
      <c r="B143" s="130"/>
    </row>
    <row r="144" spans="1:2">
      <c r="A144" s="129"/>
      <c r="B144" s="130"/>
    </row>
    <row r="145" spans="1:2">
      <c r="A145" s="129"/>
      <c r="B145" s="130"/>
    </row>
    <row r="146" spans="1:2">
      <c r="A146" s="129"/>
      <c r="B146" s="130"/>
    </row>
    <row r="147" spans="1:2">
      <c r="A147" s="129"/>
      <c r="B147" s="130"/>
    </row>
    <row r="148" spans="1:2">
      <c r="A148" s="129"/>
      <c r="B148" s="130"/>
    </row>
    <row r="149" spans="1:2">
      <c r="A149" s="129"/>
      <c r="B149" s="130"/>
    </row>
    <row r="150" spans="1:2">
      <c r="A150" s="129"/>
      <c r="B150" s="130"/>
    </row>
    <row r="151" spans="1:2">
      <c r="A151" s="129"/>
      <c r="B151" s="130"/>
    </row>
    <row r="152" spans="1:2">
      <c r="A152" s="129"/>
      <c r="B152" s="130"/>
    </row>
    <row r="153" spans="1:2">
      <c r="A153" s="129"/>
      <c r="B153" s="130"/>
    </row>
    <row r="154" spans="1:2">
      <c r="A154" s="129"/>
      <c r="B154" s="130"/>
    </row>
    <row r="155" spans="1:2">
      <c r="A155" s="129"/>
      <c r="B155" s="130"/>
    </row>
    <row r="156" spans="1:2">
      <c r="A156" s="129"/>
      <c r="B156" s="130"/>
    </row>
    <row r="157" spans="1:2">
      <c r="A157" s="129"/>
      <c r="B157" s="130"/>
    </row>
    <row r="158" spans="1:2">
      <c r="A158" s="129"/>
      <c r="B158" s="130"/>
    </row>
    <row r="159" spans="1:2">
      <c r="A159" s="129"/>
      <c r="B159" s="130"/>
    </row>
    <row r="160" spans="1:2">
      <c r="A160" s="129"/>
      <c r="B160" s="130"/>
    </row>
    <row r="161" spans="1:2">
      <c r="A161" s="129"/>
      <c r="B161" s="130"/>
    </row>
    <row r="162" spans="1:2">
      <c r="A162" s="129"/>
      <c r="B162" s="130"/>
    </row>
    <row r="163" spans="1:2">
      <c r="A163" s="129"/>
      <c r="B163" s="130"/>
    </row>
    <row r="164" spans="1:2">
      <c r="A164" s="129"/>
      <c r="B164" s="130"/>
    </row>
    <row r="165" spans="1:2">
      <c r="A165" s="129"/>
      <c r="B165" s="130"/>
    </row>
    <row r="166" spans="1:2">
      <c r="A166" s="129"/>
      <c r="B166" s="130"/>
    </row>
    <row r="167" spans="1:2">
      <c r="A167" s="129"/>
      <c r="B167" s="130"/>
    </row>
    <row r="168" spans="1:2">
      <c r="A168" s="129"/>
      <c r="B168" s="130"/>
    </row>
    <row r="169" spans="1:2">
      <c r="A169" s="129"/>
      <c r="B169" s="130"/>
    </row>
    <row r="170" spans="1:2">
      <c r="A170" s="129"/>
      <c r="B170" s="130"/>
    </row>
    <row r="171" spans="1:2">
      <c r="A171" s="129"/>
      <c r="B171" s="130"/>
    </row>
    <row r="172" spans="1:2">
      <c r="A172" s="129"/>
      <c r="B172" s="130"/>
    </row>
    <row r="173" spans="1:2">
      <c r="A173" s="129"/>
      <c r="B173" s="130"/>
    </row>
    <row r="174" spans="1:2">
      <c r="A174" s="129"/>
      <c r="B174" s="130"/>
    </row>
    <row r="175" spans="1:2">
      <c r="A175" s="129"/>
      <c r="B175" s="130"/>
    </row>
    <row r="176" spans="1:2">
      <c r="A176" s="129"/>
      <c r="B176" s="130"/>
    </row>
    <row r="177" spans="1:2">
      <c r="A177" s="129"/>
      <c r="B177" s="130"/>
    </row>
    <row r="178" spans="1:2">
      <c r="A178" s="129"/>
      <c r="B178" s="130"/>
    </row>
    <row r="179" spans="1:2">
      <c r="A179" s="129"/>
      <c r="B179" s="130"/>
    </row>
    <row r="180" spans="1:2">
      <c r="A180" s="129"/>
      <c r="B180" s="130"/>
    </row>
    <row r="181" spans="1:2">
      <c r="A181" s="129"/>
      <c r="B181" s="130"/>
    </row>
    <row r="182" spans="1:2">
      <c r="A182" s="129"/>
      <c r="B182" s="130"/>
    </row>
    <row r="183" spans="1:2">
      <c r="A183" s="129"/>
      <c r="B183" s="130"/>
    </row>
    <row r="184" spans="1:2">
      <c r="A184" s="129"/>
      <c r="B184" s="130"/>
    </row>
    <row r="185" spans="1:2">
      <c r="A185" s="129"/>
      <c r="B185" s="130"/>
    </row>
    <row r="186" spans="1:2">
      <c r="A186" s="129"/>
      <c r="B186" s="130"/>
    </row>
    <row r="187" spans="1:2">
      <c r="A187" s="129"/>
      <c r="B187" s="130"/>
    </row>
    <row r="188" spans="1:2">
      <c r="A188" s="129"/>
      <c r="B188" s="130"/>
    </row>
    <row r="189" spans="1:2">
      <c r="A189" s="129"/>
      <c r="B189" s="130"/>
    </row>
    <row r="190" spans="1:2">
      <c r="A190" s="129"/>
      <c r="B190" s="130"/>
    </row>
    <row r="191" spans="1:2">
      <c r="A191" s="129"/>
      <c r="B191" s="130"/>
    </row>
    <row r="192" spans="1:2">
      <c r="A192" s="129"/>
      <c r="B192" s="130"/>
    </row>
    <row r="193" spans="1:2">
      <c r="A193" s="129"/>
      <c r="B193" s="130"/>
    </row>
    <row r="194" spans="1:2">
      <c r="A194" s="129"/>
      <c r="B194" s="130"/>
    </row>
    <row r="195" spans="1:2">
      <c r="A195" s="129"/>
      <c r="B195" s="130"/>
    </row>
    <row r="196" spans="1:2">
      <c r="A196" s="129"/>
      <c r="B196" s="130"/>
    </row>
    <row r="197" spans="1:2">
      <c r="A197" s="129"/>
      <c r="B197" s="130"/>
    </row>
    <row r="198" spans="1:2">
      <c r="A198" s="129"/>
      <c r="B198" s="130"/>
    </row>
    <row r="199" spans="1:2">
      <c r="A199" s="129"/>
      <c r="B199" s="130"/>
    </row>
    <row r="200" spans="1:2">
      <c r="A200" s="129"/>
      <c r="B200" s="130"/>
    </row>
    <row r="201" spans="1:2">
      <c r="A201" s="129"/>
      <c r="B201" s="130"/>
    </row>
    <row r="202" spans="1:2">
      <c r="A202" s="129"/>
      <c r="B202" s="130"/>
    </row>
    <row r="203" spans="1:2">
      <c r="A203" s="129"/>
      <c r="B203" s="130"/>
    </row>
    <row r="204" spans="1:2">
      <c r="A204" s="129"/>
      <c r="B204" s="130"/>
    </row>
    <row r="205" spans="1:2">
      <c r="A205" s="129"/>
      <c r="B205" s="130"/>
    </row>
    <row r="206" spans="1:2">
      <c r="A206" s="129"/>
      <c r="B206" s="130"/>
    </row>
    <row r="207" spans="1:2">
      <c r="A207" s="129"/>
      <c r="B207" s="130"/>
    </row>
    <row r="208" spans="1:2">
      <c r="A208" s="129"/>
      <c r="B208" s="130"/>
    </row>
    <row r="209" spans="1:2">
      <c r="A209" s="129"/>
      <c r="B209" s="130"/>
    </row>
    <row r="210" spans="1:2">
      <c r="A210" s="129"/>
      <c r="B210" s="130"/>
    </row>
    <row r="211" spans="1:2">
      <c r="A211" s="129"/>
      <c r="B211" s="130"/>
    </row>
    <row r="212" spans="1:2">
      <c r="A212" s="129"/>
      <c r="B212" s="130"/>
    </row>
    <row r="213" spans="1:2">
      <c r="A213" s="129"/>
      <c r="B213" s="130"/>
    </row>
    <row r="214" spans="1:2">
      <c r="A214" s="129"/>
      <c r="B214" s="130"/>
    </row>
    <row r="215" spans="1:2">
      <c r="A215" s="129"/>
      <c r="B215" s="130"/>
    </row>
    <row r="216" spans="1:2">
      <c r="A216" s="129"/>
      <c r="B216" s="130"/>
    </row>
    <row r="217" spans="1:2">
      <c r="A217" s="129"/>
      <c r="B217" s="130"/>
    </row>
    <row r="218" spans="1:2">
      <c r="A218" s="129"/>
      <c r="B218" s="130"/>
    </row>
    <row r="219" spans="1:2">
      <c r="A219" s="129"/>
      <c r="B219" s="130"/>
    </row>
    <row r="220" spans="1:2">
      <c r="A220" s="129"/>
      <c r="B220" s="130"/>
    </row>
    <row r="221" spans="1:2">
      <c r="A221" s="129"/>
      <c r="B221" s="130"/>
    </row>
    <row r="222" spans="1:2">
      <c r="A222" s="129"/>
      <c r="B222" s="130"/>
    </row>
    <row r="223" spans="1:2">
      <c r="A223" s="129"/>
      <c r="B223" s="130"/>
    </row>
    <row r="224" spans="1:2">
      <c r="A224" s="129"/>
      <c r="B224" s="130"/>
    </row>
    <row r="225" spans="1:2">
      <c r="A225" s="129"/>
      <c r="B225" s="130"/>
    </row>
    <row r="226" spans="1:2">
      <c r="A226" s="129"/>
      <c r="B226" s="130"/>
    </row>
    <row r="227" spans="1:2">
      <c r="A227" s="129"/>
      <c r="B227" s="130"/>
    </row>
    <row r="228" spans="1:2">
      <c r="A228" s="129"/>
      <c r="B228" s="130"/>
    </row>
    <row r="229" spans="1:2">
      <c r="A229" s="129"/>
      <c r="B229" s="130"/>
    </row>
    <row r="230" spans="1:2">
      <c r="A230" s="129"/>
      <c r="B230" s="130"/>
    </row>
    <row r="231" spans="1:2">
      <c r="A231" s="129"/>
      <c r="B231" s="130"/>
    </row>
    <row r="232" spans="1:2">
      <c r="A232" s="129"/>
      <c r="B232" s="130"/>
    </row>
    <row r="233" spans="1:2">
      <c r="A233" s="129"/>
      <c r="B233" s="130"/>
    </row>
    <row r="234" spans="1:2">
      <c r="A234" s="129"/>
      <c r="B234" s="130"/>
    </row>
    <row r="235" spans="1:2">
      <c r="A235" s="129"/>
      <c r="B235" s="130"/>
    </row>
    <row r="236" spans="1:2">
      <c r="A236" s="129"/>
      <c r="B236" s="130"/>
    </row>
    <row r="237" spans="1:2">
      <c r="A237" s="129"/>
      <c r="B237" s="130"/>
    </row>
    <row r="238" spans="1:2">
      <c r="A238" s="129"/>
      <c r="B238" s="130"/>
    </row>
    <row r="239" spans="1:2">
      <c r="A239" s="129"/>
      <c r="B239" s="130"/>
    </row>
    <row r="240" spans="1:2">
      <c r="A240" s="129"/>
      <c r="B240" s="130"/>
    </row>
    <row r="241" spans="1:2">
      <c r="A241" s="129"/>
      <c r="B241" s="130"/>
    </row>
    <row r="242" spans="1:2">
      <c r="A242" s="129"/>
      <c r="B242" s="130"/>
    </row>
    <row r="243" spans="1:2">
      <c r="A243" s="129"/>
      <c r="B243" s="130"/>
    </row>
    <row r="244" spans="1:2">
      <c r="A244" s="129"/>
      <c r="B244" s="130"/>
    </row>
    <row r="245" spans="1:2">
      <c r="A245" s="129"/>
      <c r="B245" s="130"/>
    </row>
    <row r="246" spans="1:2">
      <c r="A246" s="129"/>
      <c r="B246" s="130"/>
    </row>
    <row r="247" spans="1:2">
      <c r="A247" s="129"/>
      <c r="B247" s="130"/>
    </row>
    <row r="248" spans="1:2">
      <c r="A248" s="129"/>
      <c r="B248" s="130"/>
    </row>
    <row r="249" spans="1:2">
      <c r="A249" s="129"/>
      <c r="B249" s="130"/>
    </row>
    <row r="250" spans="1:2">
      <c r="A250" s="129"/>
      <c r="B250" s="130"/>
    </row>
    <row r="251" spans="1:2">
      <c r="A251" s="129"/>
      <c r="B251" s="130"/>
    </row>
    <row r="252" spans="1:2">
      <c r="A252" s="129"/>
      <c r="B252" s="130"/>
    </row>
    <row r="253" spans="1:2">
      <c r="A253" s="129"/>
      <c r="B253" s="130"/>
    </row>
    <row r="254" spans="1:2">
      <c r="A254" s="129"/>
      <c r="B254" s="130"/>
    </row>
    <row r="255" spans="1:2">
      <c r="A255" s="129"/>
      <c r="B255" s="130"/>
    </row>
    <row r="256" spans="1:2">
      <c r="A256" s="129"/>
      <c r="B256" s="130"/>
    </row>
    <row r="257" spans="1:2">
      <c r="A257" s="129"/>
      <c r="B257" s="130"/>
    </row>
    <row r="258" spans="1:2">
      <c r="A258" s="129"/>
      <c r="B258" s="130"/>
    </row>
    <row r="259" spans="1:2">
      <c r="A259" s="129"/>
      <c r="B259" s="130"/>
    </row>
    <row r="260" spans="1:2">
      <c r="A260" s="129"/>
      <c r="B260" s="130"/>
    </row>
    <row r="261" spans="1:2">
      <c r="A261" s="129"/>
      <c r="B261" s="130"/>
    </row>
    <row r="262" spans="1:2">
      <c r="A262" s="129"/>
      <c r="B262" s="130"/>
    </row>
    <row r="263" spans="1:2">
      <c r="A263" s="129"/>
      <c r="B263" s="130"/>
    </row>
    <row r="264" spans="1:2">
      <c r="A264" s="129"/>
      <c r="B264" s="130"/>
    </row>
    <row r="265" spans="1:2">
      <c r="A265" s="129"/>
      <c r="B265" s="130"/>
    </row>
    <row r="266" spans="1:2">
      <c r="A266" s="129"/>
      <c r="B266" s="130"/>
    </row>
    <row r="267" spans="1:2">
      <c r="A267" s="129"/>
      <c r="B267" s="130"/>
    </row>
    <row r="268" spans="1:2">
      <c r="A268" s="129"/>
      <c r="B268" s="130"/>
    </row>
    <row r="269" spans="1:2">
      <c r="A269" s="129"/>
      <c r="B269" s="130"/>
    </row>
    <row r="270" spans="1:2">
      <c r="A270" s="129"/>
      <c r="B270" s="130"/>
    </row>
    <row r="271" spans="1:2">
      <c r="A271" s="129"/>
      <c r="B271" s="130"/>
    </row>
    <row r="272" spans="1:2">
      <c r="A272" s="129"/>
      <c r="B272" s="130"/>
    </row>
    <row r="273" spans="1:2">
      <c r="A273" s="129"/>
      <c r="B273" s="130"/>
    </row>
    <row r="274" spans="1:2">
      <c r="A274" s="129"/>
      <c r="B274" s="130"/>
    </row>
    <row r="275" spans="1:2">
      <c r="A275" s="129"/>
      <c r="B275" s="130"/>
    </row>
    <row r="276" spans="1:2">
      <c r="A276" s="129"/>
      <c r="B276" s="130"/>
    </row>
    <row r="277" spans="1:2">
      <c r="A277" s="129"/>
      <c r="B277" s="130"/>
    </row>
    <row r="278" spans="1:2">
      <c r="A278" s="129"/>
      <c r="B278" s="130"/>
    </row>
    <row r="279" spans="1:2">
      <c r="A279" s="129"/>
      <c r="B279" s="130"/>
    </row>
    <row r="280" spans="1:2">
      <c r="A280" s="129"/>
      <c r="B280" s="130"/>
    </row>
    <row r="281" spans="1:2">
      <c r="A281" s="129"/>
      <c r="B281" s="130"/>
    </row>
    <row r="282" spans="1:2">
      <c r="A282" s="129"/>
      <c r="B282" s="130"/>
    </row>
    <row r="283" spans="1:2">
      <c r="A283" s="129"/>
      <c r="B283" s="130"/>
    </row>
    <row r="284" spans="1:2">
      <c r="A284" s="129"/>
      <c r="B284" s="130"/>
    </row>
    <row r="285" spans="1:2">
      <c r="A285" s="129"/>
      <c r="B285" s="130"/>
    </row>
    <row r="286" spans="1:2">
      <c r="A286" s="129"/>
      <c r="B286" s="130"/>
    </row>
    <row r="287" spans="1:2">
      <c r="A287" s="129"/>
      <c r="B287" s="130"/>
    </row>
    <row r="288" spans="1:2">
      <c r="A288" s="129"/>
      <c r="B288" s="130"/>
    </row>
    <row r="289" spans="1:2">
      <c r="A289" s="129"/>
      <c r="B289" s="130"/>
    </row>
    <row r="290" spans="1:2">
      <c r="A290" s="129"/>
      <c r="B290" s="130"/>
    </row>
    <row r="291" spans="1:2">
      <c r="A291" s="129"/>
      <c r="B291" s="130"/>
    </row>
    <row r="292" spans="1:2">
      <c r="A292" s="129"/>
      <c r="B292" s="130"/>
    </row>
    <row r="293" spans="1:2">
      <c r="A293" s="129"/>
      <c r="B293" s="130"/>
    </row>
    <row r="294" spans="1:2">
      <c r="A294" s="129"/>
      <c r="B294" s="130"/>
    </row>
    <row r="295" spans="1:2">
      <c r="A295" s="129"/>
      <c r="B295" s="130"/>
    </row>
    <row r="296" spans="1:2">
      <c r="A296" s="129"/>
      <c r="B296" s="130"/>
    </row>
    <row r="297" spans="1:2">
      <c r="A297" s="129"/>
      <c r="B297" s="130"/>
    </row>
    <row r="298" spans="1:2">
      <c r="A298" s="129"/>
      <c r="B298" s="130"/>
    </row>
    <row r="299" spans="1:2">
      <c r="A299" s="129"/>
      <c r="B299" s="130"/>
    </row>
    <row r="300" spans="1:2">
      <c r="A300" s="129"/>
      <c r="B300" s="130"/>
    </row>
    <row r="301" spans="1:2">
      <c r="A301" s="129"/>
      <c r="B301" s="130"/>
    </row>
    <row r="302" spans="1:2">
      <c r="A302" s="129"/>
      <c r="B302" s="130"/>
    </row>
    <row r="303" spans="1:2">
      <c r="A303" s="129"/>
      <c r="B303" s="130"/>
    </row>
    <row r="304" spans="1:2">
      <c r="A304" s="129"/>
      <c r="B304" s="130"/>
    </row>
    <row r="305" spans="1:2">
      <c r="A305" s="129"/>
      <c r="B305" s="130"/>
    </row>
    <row r="306" spans="1:2">
      <c r="A306" s="129"/>
      <c r="B306" s="130"/>
    </row>
    <row r="307" spans="1:2">
      <c r="A307" s="129"/>
      <c r="B307" s="130"/>
    </row>
    <row r="308" spans="1:2">
      <c r="A308" s="129"/>
      <c r="B308" s="130"/>
    </row>
    <row r="309" spans="1:2">
      <c r="A309" s="129"/>
      <c r="B309" s="130"/>
    </row>
    <row r="310" spans="1:2">
      <c r="A310" s="129"/>
      <c r="B310" s="130"/>
    </row>
    <row r="311" spans="1:2">
      <c r="A311" s="129"/>
      <c r="B311" s="130"/>
    </row>
    <row r="312" spans="1:2">
      <c r="A312" s="129"/>
      <c r="B312" s="130"/>
    </row>
    <row r="313" spans="1:2">
      <c r="A313" s="129"/>
      <c r="B313" s="130"/>
    </row>
    <row r="314" spans="1:2">
      <c r="A314" s="129"/>
      <c r="B314" s="130"/>
    </row>
    <row r="315" spans="1:2">
      <c r="A315" s="129"/>
      <c r="B315" s="130"/>
    </row>
    <row r="316" spans="1:2">
      <c r="A316" s="129"/>
      <c r="B316" s="130"/>
    </row>
    <row r="317" spans="1:2">
      <c r="A317" s="129"/>
      <c r="B317" s="130"/>
    </row>
    <row r="318" spans="1:2">
      <c r="A318" s="129"/>
      <c r="B318" s="130"/>
    </row>
    <row r="319" spans="1:2">
      <c r="A319" s="129"/>
      <c r="B319" s="130"/>
    </row>
    <row r="320" spans="1:2">
      <c r="A320" s="129"/>
      <c r="B320" s="130"/>
    </row>
    <row r="321" spans="1:2">
      <c r="A321" s="129"/>
      <c r="B321" s="130"/>
    </row>
    <row r="322" spans="1:2">
      <c r="A322" s="129"/>
      <c r="B322" s="130"/>
    </row>
    <row r="323" spans="1:2">
      <c r="A323" s="129"/>
      <c r="B323" s="130"/>
    </row>
    <row r="324" spans="1:2">
      <c r="A324" s="129"/>
      <c r="B324" s="130"/>
    </row>
    <row r="325" spans="1:2">
      <c r="A325" s="129"/>
      <c r="B325" s="130"/>
    </row>
    <row r="326" spans="1:2">
      <c r="A326" s="129"/>
      <c r="B326" s="130"/>
    </row>
    <row r="327" spans="1:2">
      <c r="A327" s="129"/>
      <c r="B327" s="130"/>
    </row>
    <row r="328" spans="1:2">
      <c r="A328" s="129"/>
      <c r="B328" s="130"/>
    </row>
    <row r="329" spans="1:2">
      <c r="A329" s="129"/>
      <c r="B329" s="130"/>
    </row>
    <row r="330" spans="1:2">
      <c r="A330" s="129"/>
      <c r="B330" s="130"/>
    </row>
    <row r="331" spans="1:2">
      <c r="A331" s="129"/>
      <c r="B331" s="130"/>
    </row>
    <row r="332" spans="1:2">
      <c r="A332" s="129"/>
      <c r="B332" s="130"/>
    </row>
    <row r="333" spans="1:2">
      <c r="A333" s="129"/>
      <c r="B333" s="130"/>
    </row>
    <row r="334" spans="1:2">
      <c r="A334" s="129"/>
      <c r="B334" s="130"/>
    </row>
    <row r="335" spans="1:2">
      <c r="A335" s="129"/>
      <c r="B335" s="130"/>
    </row>
    <row r="336" spans="1:2">
      <c r="A336" s="129"/>
      <c r="B336" s="130"/>
    </row>
    <row r="337" spans="1:2">
      <c r="A337" s="129"/>
      <c r="B337" s="130"/>
    </row>
    <row r="338" spans="1:2">
      <c r="A338" s="129"/>
      <c r="B338" s="130"/>
    </row>
    <row r="339" spans="1:2">
      <c r="A339" s="129"/>
      <c r="B339" s="130"/>
    </row>
    <row r="340" spans="1:2">
      <c r="A340" s="129"/>
      <c r="B340" s="130"/>
    </row>
    <row r="341" spans="1:2">
      <c r="A341" s="129"/>
      <c r="B341" s="130"/>
    </row>
    <row r="342" spans="1:2">
      <c r="A342" s="129"/>
      <c r="B342" s="130"/>
    </row>
    <row r="343" spans="1:2">
      <c r="A343" s="129"/>
      <c r="B343" s="130"/>
    </row>
    <row r="344" spans="1:2">
      <c r="A344" s="129"/>
      <c r="B344" s="130"/>
    </row>
    <row r="345" spans="1:2">
      <c r="A345" s="129"/>
      <c r="B345" s="130"/>
    </row>
    <row r="346" spans="1:2">
      <c r="A346" s="129"/>
      <c r="B346" s="130"/>
    </row>
    <row r="347" spans="1:2">
      <c r="A347" s="129"/>
      <c r="B347" s="130"/>
    </row>
    <row r="348" spans="1:2">
      <c r="A348" s="129"/>
      <c r="B348" s="130"/>
    </row>
    <row r="349" spans="1:2">
      <c r="A349" s="129"/>
      <c r="B349" s="130"/>
    </row>
    <row r="350" spans="1:2">
      <c r="A350" s="129"/>
      <c r="B350" s="130"/>
    </row>
    <row r="351" spans="1:2">
      <c r="A351" s="129"/>
      <c r="B351" s="130"/>
    </row>
    <row r="352" spans="1:2">
      <c r="A352" s="129"/>
      <c r="B352" s="130"/>
    </row>
    <row r="353" spans="1:2">
      <c r="A353" s="129"/>
      <c r="B353" s="130"/>
    </row>
    <row r="354" spans="1:2">
      <c r="A354" s="129"/>
      <c r="B354" s="130"/>
    </row>
    <row r="355" spans="1:2">
      <c r="A355" s="129"/>
      <c r="B355" s="130"/>
    </row>
    <row r="356" spans="1:2">
      <c r="A356" s="129"/>
      <c r="B356" s="130"/>
    </row>
    <row r="357" spans="1:2">
      <c r="A357" s="129"/>
      <c r="B357" s="130"/>
    </row>
    <row r="358" spans="1:2">
      <c r="A358" s="129"/>
      <c r="B358" s="130"/>
    </row>
    <row r="359" spans="1:2">
      <c r="A359" s="129"/>
      <c r="B359" s="130"/>
    </row>
    <row r="360" spans="1:2">
      <c r="A360" s="129"/>
      <c r="B360" s="130"/>
    </row>
    <row r="361" spans="1:2">
      <c r="A361" s="129"/>
      <c r="B361" s="130"/>
    </row>
    <row r="362" spans="1:2">
      <c r="A362" s="129"/>
      <c r="B362" s="130"/>
    </row>
    <row r="363" spans="1:2">
      <c r="A363" s="129"/>
      <c r="B363" s="130"/>
    </row>
    <row r="364" spans="1:2">
      <c r="A364" s="129"/>
      <c r="B364" s="130"/>
    </row>
    <row r="365" spans="1:2">
      <c r="A365" s="129"/>
      <c r="B365" s="130"/>
    </row>
    <row r="366" spans="1:2">
      <c r="A366" s="129"/>
      <c r="B366" s="130"/>
    </row>
    <row r="367" spans="1:2">
      <c r="A367" s="129"/>
      <c r="B367" s="130"/>
    </row>
    <row r="368" spans="1:2">
      <c r="A368" s="129"/>
      <c r="B368" s="130"/>
    </row>
    <row r="369" spans="1:2">
      <c r="A369" s="129"/>
      <c r="B369" s="130"/>
    </row>
    <row r="370" spans="1:2">
      <c r="A370" s="129"/>
      <c r="B370" s="130"/>
    </row>
    <row r="371" spans="1:2">
      <c r="A371" s="129"/>
      <c r="B371" s="130"/>
    </row>
    <row r="372" spans="1:2">
      <c r="A372" s="129"/>
      <c r="B372" s="130"/>
    </row>
    <row r="373" spans="1:2">
      <c r="A373" s="129"/>
      <c r="B373" s="130"/>
    </row>
    <row r="374" spans="1:2">
      <c r="A374" s="129"/>
      <c r="B374" s="130"/>
    </row>
    <row r="375" spans="1:2">
      <c r="A375" s="129"/>
      <c r="B375" s="130"/>
    </row>
    <row r="376" spans="1:2">
      <c r="A376" s="129"/>
      <c r="B376" s="130"/>
    </row>
    <row r="377" spans="1:2">
      <c r="A377" s="129"/>
      <c r="B377" s="130"/>
    </row>
    <row r="378" spans="1:2">
      <c r="A378" s="129"/>
      <c r="B378" s="130"/>
    </row>
    <row r="379" spans="1:2">
      <c r="A379" s="129"/>
      <c r="B379" s="130"/>
    </row>
    <row r="380" spans="1:2">
      <c r="A380" s="129"/>
      <c r="B380" s="130"/>
    </row>
    <row r="381" spans="1:2">
      <c r="A381" s="129"/>
      <c r="B381" s="130"/>
    </row>
    <row r="382" spans="1:2">
      <c r="A382" s="129"/>
      <c r="B382" s="130"/>
    </row>
    <row r="383" spans="1:2">
      <c r="A383" s="129"/>
      <c r="B383" s="130"/>
    </row>
    <row r="384" spans="1:2">
      <c r="A384" s="129"/>
      <c r="B384" s="130"/>
    </row>
    <row r="385" spans="1:2">
      <c r="A385" s="129"/>
      <c r="B385" s="130"/>
    </row>
    <row r="386" spans="1:2">
      <c r="A386" s="129"/>
      <c r="B386" s="130"/>
    </row>
    <row r="387" spans="1:2">
      <c r="A387" s="129"/>
      <c r="B387" s="130"/>
    </row>
    <row r="388" spans="1:2">
      <c r="A388" s="129"/>
      <c r="B388" s="130"/>
    </row>
    <row r="389" spans="1:2">
      <c r="A389" s="129"/>
      <c r="B389" s="130"/>
    </row>
    <row r="390" spans="1:2">
      <c r="A390" s="129"/>
      <c r="B390" s="130"/>
    </row>
    <row r="391" spans="1:2">
      <c r="A391" s="129"/>
      <c r="B391" s="130"/>
    </row>
    <row r="392" spans="1:2">
      <c r="A392" s="129"/>
      <c r="B392" s="130"/>
    </row>
    <row r="393" spans="1:2">
      <c r="A393" s="129"/>
      <c r="B393" s="130"/>
    </row>
    <row r="394" spans="1:2">
      <c r="A394" s="129"/>
      <c r="B394" s="130"/>
    </row>
    <row r="395" spans="1:2">
      <c r="A395" s="129"/>
      <c r="B395" s="130"/>
    </row>
    <row r="396" spans="1:2">
      <c r="A396" s="129"/>
      <c r="B396" s="130"/>
    </row>
    <row r="397" spans="1:2">
      <c r="A397" s="129"/>
      <c r="B397" s="130"/>
    </row>
    <row r="398" spans="1:2">
      <c r="A398" s="129"/>
      <c r="B398" s="130"/>
    </row>
    <row r="399" spans="1:2">
      <c r="A399" s="129"/>
      <c r="B399" s="130"/>
    </row>
    <row r="400" spans="1:2">
      <c r="A400" s="129"/>
      <c r="B400" s="130"/>
    </row>
    <row r="401" spans="1:2">
      <c r="A401" s="129"/>
      <c r="B401" s="130"/>
    </row>
    <row r="402" spans="1:2">
      <c r="A402" s="129"/>
      <c r="B402" s="130"/>
    </row>
    <row r="403" spans="1:2">
      <c r="A403" s="129"/>
      <c r="B403" s="130"/>
    </row>
    <row r="404" spans="1:2">
      <c r="A404" s="129"/>
      <c r="B404" s="130"/>
    </row>
    <row r="405" spans="1:2">
      <c r="A405" s="129"/>
      <c r="B405" s="130"/>
    </row>
    <row r="406" spans="1:2">
      <c r="A406" s="129"/>
      <c r="B406" s="130"/>
    </row>
    <row r="407" spans="1:2">
      <c r="A407" s="129"/>
      <c r="B407" s="130"/>
    </row>
    <row r="408" spans="1:2">
      <c r="A408" s="129"/>
      <c r="B408" s="130"/>
    </row>
    <row r="409" spans="1:2">
      <c r="A409" s="129"/>
      <c r="B409" s="130"/>
    </row>
    <row r="410" spans="1:2">
      <c r="A410" s="129"/>
      <c r="B410" s="130"/>
    </row>
    <row r="411" spans="1:2">
      <c r="A411" s="129"/>
      <c r="B411" s="130"/>
    </row>
    <row r="412" spans="1:2">
      <c r="A412" s="129"/>
      <c r="B412" s="130"/>
    </row>
    <row r="413" spans="1:2">
      <c r="A413" s="129"/>
      <c r="B413" s="130"/>
    </row>
    <row r="414" spans="1:2">
      <c r="A414" s="129"/>
      <c r="B414" s="130"/>
    </row>
    <row r="415" spans="1:2">
      <c r="A415" s="129"/>
      <c r="B415" s="130"/>
    </row>
    <row r="416" spans="1:2">
      <c r="A416" s="129"/>
      <c r="B416" s="130"/>
    </row>
    <row r="417" spans="1:2">
      <c r="A417" s="129"/>
      <c r="B417" s="130"/>
    </row>
    <row r="418" spans="1:2">
      <c r="A418" s="129"/>
      <c r="B418" s="130"/>
    </row>
    <row r="419" spans="1:2">
      <c r="A419" s="129"/>
      <c r="B419" s="130"/>
    </row>
    <row r="420" spans="1:2">
      <c r="A420" s="129"/>
      <c r="B420" s="130"/>
    </row>
    <row r="421" spans="1:2">
      <c r="A421" s="129"/>
      <c r="B421" s="130"/>
    </row>
    <row r="422" spans="1:2">
      <c r="A422" s="129"/>
      <c r="B422" s="130"/>
    </row>
    <row r="423" spans="1:2">
      <c r="A423" s="129"/>
      <c r="B423" s="130"/>
    </row>
    <row r="424" spans="1:2">
      <c r="A424" s="129"/>
      <c r="B424" s="130"/>
    </row>
    <row r="425" spans="1:2">
      <c r="A425" s="129"/>
      <c r="B425" s="130"/>
    </row>
    <row r="426" spans="1:2">
      <c r="A426" s="129"/>
      <c r="B426" s="130"/>
    </row>
    <row r="427" spans="1:2">
      <c r="A427" s="129"/>
      <c r="B427" s="130"/>
    </row>
    <row r="428" spans="1:2">
      <c r="A428" s="129"/>
      <c r="B428" s="130"/>
    </row>
    <row r="429" spans="1:2">
      <c r="A429" s="129"/>
      <c r="B429" s="130"/>
    </row>
    <row r="430" spans="1:2">
      <c r="A430" s="129"/>
      <c r="B430" s="130"/>
    </row>
    <row r="431" spans="1:2">
      <c r="A431" s="129"/>
      <c r="B431" s="130"/>
    </row>
    <row r="432" spans="1:2">
      <c r="A432" s="129"/>
      <c r="B432" s="130"/>
    </row>
    <row r="433" spans="1:2">
      <c r="A433" s="129"/>
      <c r="B433" s="130"/>
    </row>
    <row r="434" spans="1:2">
      <c r="A434" s="129"/>
      <c r="B434" s="130"/>
    </row>
    <row r="435" spans="1:2">
      <c r="A435" s="129"/>
      <c r="B435" s="130"/>
    </row>
    <row r="436" spans="1:2">
      <c r="A436" s="129"/>
      <c r="B436" s="130"/>
    </row>
    <row r="437" spans="1:2">
      <c r="A437" s="129"/>
      <c r="B437" s="130"/>
    </row>
    <row r="438" spans="1:2">
      <c r="A438" s="129"/>
      <c r="B438" s="130"/>
    </row>
    <row r="439" spans="1:2">
      <c r="A439" s="129"/>
      <c r="B439" s="130"/>
    </row>
    <row r="440" spans="1:2">
      <c r="A440" s="129"/>
      <c r="B440" s="130"/>
    </row>
    <row r="441" spans="1:2">
      <c r="A441" s="129"/>
      <c r="B441" s="130"/>
    </row>
    <row r="442" spans="1:2">
      <c r="A442" s="129"/>
      <c r="B442" s="130"/>
    </row>
    <row r="443" spans="1:2">
      <c r="A443" s="129"/>
      <c r="B443" s="130"/>
    </row>
    <row r="444" spans="1:2">
      <c r="A444" s="129"/>
      <c r="B444" s="130"/>
    </row>
    <row r="445" spans="1:2">
      <c r="A445" s="129"/>
      <c r="B445" s="130"/>
    </row>
    <row r="446" spans="1:2">
      <c r="A446" s="129"/>
      <c r="B446" s="130"/>
    </row>
    <row r="447" spans="1:2">
      <c r="A447" s="129"/>
      <c r="B447" s="130"/>
    </row>
    <row r="448" spans="1:2">
      <c r="A448" s="129"/>
      <c r="B448" s="130"/>
    </row>
    <row r="449" spans="1:2">
      <c r="A449" s="129"/>
      <c r="B449" s="130"/>
    </row>
    <row r="450" spans="1:2">
      <c r="A450" s="129"/>
      <c r="B450" s="130"/>
    </row>
    <row r="451" spans="1:2">
      <c r="A451" s="129"/>
      <c r="B451" s="130"/>
    </row>
    <row r="452" spans="1:2">
      <c r="A452" s="129"/>
      <c r="B452" s="130"/>
    </row>
    <row r="453" spans="1:2">
      <c r="A453" s="129"/>
      <c r="B453" s="130"/>
    </row>
    <row r="454" spans="1:2">
      <c r="A454" s="129"/>
      <c r="B454" s="130"/>
    </row>
    <row r="455" spans="1:2">
      <c r="A455" s="129"/>
      <c r="B455" s="130"/>
    </row>
    <row r="456" spans="1:2">
      <c r="A456" s="129"/>
      <c r="B456" s="130"/>
    </row>
    <row r="457" spans="1:2">
      <c r="A457" s="129"/>
      <c r="B457" s="130"/>
    </row>
    <row r="458" spans="1:2">
      <c r="A458" s="129"/>
      <c r="B458" s="130"/>
    </row>
    <row r="459" spans="1:2">
      <c r="A459" s="129"/>
      <c r="B459" s="130"/>
    </row>
    <row r="460" spans="1:2">
      <c r="A460" s="129"/>
      <c r="B460" s="130"/>
    </row>
    <row r="461" spans="1:2">
      <c r="A461" s="129"/>
      <c r="B461" s="130"/>
    </row>
    <row r="462" spans="1:2">
      <c r="A462" s="129"/>
      <c r="B462" s="130"/>
    </row>
    <row r="463" spans="1:2">
      <c r="A463" s="129"/>
      <c r="B463" s="130"/>
    </row>
    <row r="464" spans="1:2">
      <c r="A464" s="129"/>
      <c r="B464" s="130"/>
    </row>
    <row r="465" spans="1:2">
      <c r="A465" s="129"/>
      <c r="B465" s="130"/>
    </row>
    <row r="466" spans="1:2">
      <c r="A466" s="129"/>
      <c r="B466" s="130"/>
    </row>
    <row r="467" spans="1:2">
      <c r="A467" s="129"/>
      <c r="B467" s="130"/>
    </row>
    <row r="468" spans="1:2">
      <c r="A468" s="129"/>
      <c r="B468" s="130"/>
    </row>
    <row r="469" spans="1:2">
      <c r="A469" s="129"/>
      <c r="B469" s="130"/>
    </row>
    <row r="470" spans="1:2">
      <c r="A470" s="129"/>
      <c r="B470" s="130"/>
    </row>
    <row r="471" spans="1:2">
      <c r="A471" s="129"/>
      <c r="B471" s="130"/>
    </row>
    <row r="472" spans="1:2">
      <c r="A472" s="129"/>
      <c r="B472" s="130"/>
    </row>
    <row r="473" spans="1:2">
      <c r="A473" s="129"/>
      <c r="B473" s="130"/>
    </row>
    <row r="474" spans="1:2">
      <c r="A474" s="129"/>
      <c r="B474" s="130"/>
    </row>
    <row r="475" spans="1:2">
      <c r="A475" s="129"/>
      <c r="B475" s="130"/>
    </row>
    <row r="476" spans="1:2">
      <c r="A476" s="129"/>
      <c r="B476" s="130"/>
    </row>
    <row r="477" spans="1:2">
      <c r="A477" s="129"/>
      <c r="B477" s="130"/>
    </row>
    <row r="478" spans="1:2">
      <c r="A478" s="129"/>
      <c r="B478" s="130"/>
    </row>
    <row r="479" spans="1:2">
      <c r="A479" s="129"/>
      <c r="B479" s="130"/>
    </row>
    <row r="480" spans="1:2">
      <c r="A480" s="129"/>
      <c r="B480" s="130"/>
    </row>
    <row r="481" spans="1:2">
      <c r="A481" s="129"/>
      <c r="B481" s="130"/>
    </row>
    <row r="482" spans="1:2">
      <c r="A482" s="129"/>
      <c r="B482" s="130"/>
    </row>
    <row r="483" spans="1:2">
      <c r="A483" s="129"/>
      <c r="B483" s="130"/>
    </row>
    <row r="484" spans="1:2">
      <c r="A484" s="129"/>
      <c r="B484" s="130"/>
    </row>
    <row r="485" spans="1:2">
      <c r="A485" s="129"/>
      <c r="B485" s="130"/>
    </row>
    <row r="486" spans="1:2">
      <c r="A486" s="129"/>
      <c r="B486" s="130"/>
    </row>
    <row r="487" spans="1:2">
      <c r="A487" s="129"/>
      <c r="B487" s="130"/>
    </row>
    <row r="488" spans="1:2">
      <c r="A488" s="129"/>
      <c r="B488" s="130"/>
    </row>
    <row r="489" spans="1:2">
      <c r="A489" s="129"/>
      <c r="B489" s="130"/>
    </row>
    <row r="490" spans="1:2">
      <c r="A490" s="129"/>
      <c r="B490" s="130"/>
    </row>
    <row r="491" spans="1:2">
      <c r="A491" s="129"/>
      <c r="B491" s="130"/>
    </row>
    <row r="492" spans="1:2">
      <c r="A492" s="129"/>
      <c r="B492" s="130"/>
    </row>
    <row r="493" spans="1:2">
      <c r="A493" s="129"/>
      <c r="B493" s="130"/>
    </row>
    <row r="494" spans="1:2">
      <c r="A494" s="129"/>
      <c r="B494" s="130"/>
    </row>
    <row r="495" spans="1:2">
      <c r="A495" s="129"/>
      <c r="B495" s="130"/>
    </row>
    <row r="496" spans="1:2">
      <c r="A496" s="129"/>
      <c r="B496" s="130"/>
    </row>
    <row r="497" spans="1:2">
      <c r="A497" s="129"/>
      <c r="B497" s="130"/>
    </row>
    <row r="498" spans="1:2">
      <c r="A498" s="129"/>
      <c r="B498" s="130"/>
    </row>
    <row r="499" spans="1:2">
      <c r="A499" s="129"/>
      <c r="B499" s="130"/>
    </row>
    <row r="500" spans="1:2">
      <c r="A500" s="129"/>
      <c r="B500" s="130"/>
    </row>
    <row r="501" spans="1:2">
      <c r="A501" s="129"/>
      <c r="B501" s="130"/>
    </row>
    <row r="502" spans="1:2">
      <c r="A502" s="129"/>
      <c r="B502" s="130"/>
    </row>
    <row r="503" spans="1:2">
      <c r="A503" s="129"/>
      <c r="B503" s="130"/>
    </row>
    <row r="504" spans="1:2">
      <c r="A504" s="129"/>
      <c r="B504" s="130"/>
    </row>
    <row r="505" spans="1:2">
      <c r="A505" s="129"/>
      <c r="B505" s="130"/>
    </row>
    <row r="506" spans="1:2">
      <c r="A506" s="129"/>
      <c r="B506" s="130"/>
    </row>
    <row r="507" spans="1:2">
      <c r="A507" s="129"/>
      <c r="B507" s="130"/>
    </row>
    <row r="508" spans="1:2">
      <c r="A508" s="129"/>
      <c r="B508" s="130"/>
    </row>
    <row r="509" spans="1:2">
      <c r="A509" s="129"/>
      <c r="B509" s="130"/>
    </row>
    <row r="510" spans="1:2">
      <c r="A510" s="129"/>
      <c r="B510" s="130"/>
    </row>
    <row r="511" spans="1:2">
      <c r="A511" s="129"/>
      <c r="B511" s="130"/>
    </row>
    <row r="512" spans="1:2">
      <c r="A512" s="129"/>
      <c r="B512" s="130"/>
    </row>
    <row r="513" spans="1:2">
      <c r="A513" s="129"/>
      <c r="B513" s="130"/>
    </row>
    <row r="514" spans="1:2">
      <c r="A514" s="129"/>
      <c r="B514" s="130"/>
    </row>
    <row r="515" spans="1:2">
      <c r="A515" s="129"/>
      <c r="B515" s="130"/>
    </row>
    <row r="516" spans="1:2">
      <c r="A516" s="129"/>
      <c r="B516" s="130"/>
    </row>
    <row r="517" spans="1:2">
      <c r="A517" s="129"/>
      <c r="B517" s="130"/>
    </row>
    <row r="518" spans="1:2">
      <c r="A518" s="129"/>
      <c r="B518" s="130"/>
    </row>
    <row r="519" spans="1:2">
      <c r="A519" s="129"/>
      <c r="B519" s="130"/>
    </row>
    <row r="520" spans="1:2">
      <c r="A520" s="129"/>
      <c r="B520" s="130"/>
    </row>
    <row r="521" spans="1:2">
      <c r="A521" s="129"/>
      <c r="B521" s="130"/>
    </row>
    <row r="522" spans="1:2">
      <c r="A522" s="129"/>
      <c r="B522" s="130"/>
    </row>
    <row r="523" spans="1:2">
      <c r="A523" s="129"/>
      <c r="B523" s="130"/>
    </row>
    <row r="524" spans="1:2">
      <c r="A524" s="129"/>
      <c r="B524" s="130"/>
    </row>
    <row r="525" spans="1:2">
      <c r="A525" s="129"/>
      <c r="B525" s="130"/>
    </row>
    <row r="526" spans="1:2">
      <c r="A526" s="129"/>
      <c r="B526" s="130"/>
    </row>
    <row r="527" spans="1:2">
      <c r="A527" s="129"/>
      <c r="B527" s="130"/>
    </row>
    <row r="528" spans="1:2">
      <c r="A528" s="129"/>
      <c r="B528" s="130"/>
    </row>
    <row r="529" spans="1:2">
      <c r="A529" s="129"/>
      <c r="B529" s="130"/>
    </row>
    <row r="530" spans="1:2">
      <c r="A530" s="129"/>
      <c r="B530" s="130"/>
    </row>
    <row r="531" spans="1:2">
      <c r="A531" s="129"/>
      <c r="B531" s="130"/>
    </row>
    <row r="532" spans="1:2">
      <c r="A532" s="129"/>
      <c r="B532" s="130"/>
    </row>
    <row r="533" spans="1:2">
      <c r="A533" s="129"/>
      <c r="B533" s="130"/>
    </row>
    <row r="534" spans="1:2">
      <c r="A534" s="129"/>
      <c r="B534" s="130"/>
    </row>
    <row r="535" spans="1:2">
      <c r="A535" s="129"/>
      <c r="B535" s="130"/>
    </row>
    <row r="536" spans="1:2">
      <c r="A536" s="129"/>
      <c r="B536" s="130"/>
    </row>
    <row r="537" spans="1:2">
      <c r="A537" s="129"/>
      <c r="B537" s="130"/>
    </row>
    <row r="538" spans="1:2">
      <c r="A538" s="129"/>
      <c r="B538" s="130"/>
    </row>
    <row r="539" spans="1:2">
      <c r="A539" s="129"/>
      <c r="B539" s="130"/>
    </row>
    <row r="540" spans="1:2">
      <c r="A540" s="129"/>
      <c r="B540" s="130"/>
    </row>
    <row r="541" spans="1:2">
      <c r="A541" s="129"/>
      <c r="B541" s="130"/>
    </row>
    <row r="542" spans="1:2">
      <c r="A542" s="129"/>
      <c r="B542" s="130"/>
    </row>
    <row r="543" spans="1:2">
      <c r="A543" s="129"/>
      <c r="B543" s="130"/>
    </row>
    <row r="544" spans="1:2">
      <c r="A544" s="129"/>
      <c r="B544" s="130"/>
    </row>
    <row r="545" spans="1:2">
      <c r="A545" s="129"/>
      <c r="B545" s="130"/>
    </row>
    <row r="546" spans="1:2">
      <c r="A546" s="129"/>
      <c r="B546" s="130"/>
    </row>
    <row r="547" spans="1:2">
      <c r="A547" s="129"/>
      <c r="B547" s="130"/>
    </row>
    <row r="548" spans="1:2">
      <c r="A548" s="129"/>
      <c r="B548" s="130"/>
    </row>
    <row r="549" spans="1:2">
      <c r="A549" s="129"/>
      <c r="B549" s="130"/>
    </row>
    <row r="550" spans="1:2">
      <c r="A550" s="129"/>
      <c r="B550" s="130"/>
    </row>
    <row r="551" spans="1:2">
      <c r="A551" s="129"/>
      <c r="B551" s="130"/>
    </row>
    <row r="552" spans="1:2">
      <c r="A552" s="129"/>
      <c r="B552" s="130"/>
    </row>
    <row r="553" spans="1:2">
      <c r="A553" s="129"/>
      <c r="B553" s="130"/>
    </row>
    <row r="554" spans="1:2">
      <c r="A554" s="129"/>
      <c r="B554" s="130"/>
    </row>
    <row r="555" spans="1:2">
      <c r="A555" s="129"/>
      <c r="B555" s="130"/>
    </row>
    <row r="556" spans="1:2">
      <c r="A556" s="129"/>
      <c r="B556" s="130"/>
    </row>
    <row r="557" spans="1:2">
      <c r="A557" s="129"/>
      <c r="B557" s="130"/>
    </row>
    <row r="558" spans="1:2">
      <c r="A558" s="129"/>
      <c r="B558" s="130"/>
    </row>
    <row r="559" spans="1:2">
      <c r="A559" s="129"/>
      <c r="B559" s="130"/>
    </row>
    <row r="560" spans="1:2">
      <c r="A560" s="129"/>
      <c r="B560" s="130"/>
    </row>
    <row r="561" spans="1:2">
      <c r="A561" s="129"/>
      <c r="B561" s="130"/>
    </row>
    <row r="562" spans="1:2">
      <c r="A562" s="129"/>
      <c r="B562" s="130"/>
    </row>
    <row r="563" spans="1:2">
      <c r="A563" s="129"/>
      <c r="B563" s="130"/>
    </row>
    <row r="564" spans="1:2">
      <c r="A564" s="129"/>
      <c r="B564" s="130"/>
    </row>
    <row r="565" spans="1:2">
      <c r="A565" s="129"/>
      <c r="B565" s="130"/>
    </row>
    <row r="566" spans="1:2">
      <c r="A566" s="129"/>
      <c r="B566" s="130"/>
    </row>
    <row r="567" spans="1:2">
      <c r="A567" s="129"/>
      <c r="B567" s="130"/>
    </row>
    <row r="568" spans="1:2">
      <c r="A568" s="129"/>
      <c r="B568" s="130"/>
    </row>
    <row r="569" spans="1:2">
      <c r="A569" s="129"/>
      <c r="B569" s="130"/>
    </row>
    <row r="570" spans="1:2">
      <c r="A570" s="129"/>
      <c r="B570" s="130"/>
    </row>
    <row r="571" spans="1:2">
      <c r="A571" s="129"/>
      <c r="B571" s="130"/>
    </row>
    <row r="572" spans="1:2">
      <c r="A572" s="129"/>
      <c r="B572" s="130"/>
    </row>
    <row r="573" spans="1:2">
      <c r="A573" s="129"/>
      <c r="B573" s="130"/>
    </row>
    <row r="574" spans="1:2">
      <c r="A574" s="129"/>
      <c r="B574" s="130"/>
    </row>
    <row r="575" spans="1:2">
      <c r="A575" s="129"/>
      <c r="B575" s="130"/>
    </row>
    <row r="576" spans="1:2">
      <c r="A576" s="129"/>
      <c r="B576" s="130"/>
    </row>
    <row r="577" spans="1:2">
      <c r="A577" s="129"/>
      <c r="B577" s="130"/>
    </row>
    <row r="578" spans="1:2">
      <c r="A578" s="129"/>
      <c r="B578" s="130"/>
    </row>
    <row r="579" spans="1:2">
      <c r="A579" s="129"/>
      <c r="B579" s="130"/>
    </row>
    <row r="580" spans="1:2">
      <c r="A580" s="129"/>
      <c r="B580" s="130"/>
    </row>
    <row r="581" spans="1:2">
      <c r="A581" s="129"/>
      <c r="B581" s="130"/>
    </row>
    <row r="582" spans="1:2">
      <c r="A582" s="129"/>
      <c r="B582" s="130"/>
    </row>
    <row r="583" spans="1:2">
      <c r="A583" s="129"/>
      <c r="B583" s="130"/>
    </row>
    <row r="584" spans="1:2">
      <c r="A584" s="129"/>
      <c r="B584" s="130"/>
    </row>
    <row r="585" spans="1:2">
      <c r="A585" s="129"/>
      <c r="B585" s="130"/>
    </row>
    <row r="586" spans="1:2">
      <c r="A586" s="129"/>
      <c r="B586" s="130"/>
    </row>
    <row r="587" spans="1:2">
      <c r="A587" s="129"/>
      <c r="B587" s="130"/>
    </row>
    <row r="588" spans="1:2">
      <c r="A588" s="129"/>
      <c r="B588" s="130"/>
    </row>
    <row r="589" spans="1:2">
      <c r="A589" s="129"/>
      <c r="B589" s="130"/>
    </row>
    <row r="590" spans="1:2">
      <c r="A590" s="129"/>
      <c r="B590" s="130"/>
    </row>
    <row r="591" spans="1:2">
      <c r="A591" s="129"/>
      <c r="B591" s="130"/>
    </row>
    <row r="592" spans="1:2">
      <c r="A592" s="129"/>
      <c r="B592" s="130"/>
    </row>
    <row r="593" spans="1:2">
      <c r="A593" s="129"/>
      <c r="B593" s="130"/>
    </row>
    <row r="594" spans="1:2">
      <c r="A594" s="129"/>
      <c r="B594" s="130"/>
    </row>
    <row r="595" spans="1:2">
      <c r="A595" s="129"/>
      <c r="B595" s="130"/>
    </row>
    <row r="596" spans="1:2">
      <c r="A596" s="129"/>
      <c r="B596" s="130"/>
    </row>
    <row r="597" spans="1:2">
      <c r="A597" s="129"/>
      <c r="B597" s="130"/>
    </row>
    <row r="598" spans="1:2">
      <c r="A598" s="129"/>
      <c r="B598" s="130"/>
    </row>
    <row r="599" spans="1:2">
      <c r="A599" s="129"/>
      <c r="B599" s="130"/>
    </row>
    <row r="600" spans="1:2">
      <c r="A600" s="129"/>
      <c r="B600" s="130"/>
    </row>
    <row r="601" spans="1:2">
      <c r="A601" s="129"/>
      <c r="B601" s="130"/>
    </row>
    <row r="602" spans="1:2">
      <c r="A602" s="129"/>
      <c r="B602" s="130"/>
    </row>
    <row r="603" spans="1:2">
      <c r="A603" s="129"/>
      <c r="B603" s="130"/>
    </row>
    <row r="604" spans="1:2">
      <c r="A604" s="129"/>
      <c r="B604" s="130"/>
    </row>
    <row r="605" spans="1:2">
      <c r="A605" s="129"/>
      <c r="B605" s="130"/>
    </row>
    <row r="606" spans="1:2">
      <c r="A606" s="129"/>
      <c r="B606" s="130"/>
    </row>
    <row r="607" spans="1:2">
      <c r="A607" s="129"/>
      <c r="B607" s="130"/>
    </row>
    <row r="608" spans="1:2">
      <c r="A608" s="129"/>
      <c r="B608" s="130"/>
    </row>
    <row r="609" spans="1:2">
      <c r="A609" s="129"/>
      <c r="B609" s="130"/>
    </row>
    <row r="610" spans="1:2">
      <c r="A610" s="129"/>
      <c r="B610" s="130"/>
    </row>
    <row r="611" spans="1:2">
      <c r="A611" s="129"/>
      <c r="B611" s="130"/>
    </row>
    <row r="612" spans="1:2">
      <c r="A612" s="129"/>
      <c r="B612" s="130"/>
    </row>
    <row r="613" spans="1:2">
      <c r="A613" s="129"/>
      <c r="B613" s="130"/>
    </row>
    <row r="614" spans="1:2">
      <c r="A614" s="129"/>
      <c r="B614" s="130"/>
    </row>
    <row r="615" spans="1:2">
      <c r="A615" s="129"/>
      <c r="B615" s="130"/>
    </row>
    <row r="616" spans="1:2">
      <c r="A616" s="129"/>
      <c r="B616" s="130"/>
    </row>
    <row r="617" spans="1:2">
      <c r="A617" s="129"/>
      <c r="B617" s="130"/>
    </row>
    <row r="618" spans="1:2">
      <c r="A618" s="129"/>
      <c r="B618" s="130"/>
    </row>
    <row r="619" spans="1:2">
      <c r="A619" s="129"/>
      <c r="B619" s="130"/>
    </row>
    <row r="620" spans="1:2">
      <c r="A620" s="129"/>
      <c r="B620" s="130"/>
    </row>
    <row r="621" spans="1:2">
      <c r="A621" s="129"/>
      <c r="B621" s="130"/>
    </row>
    <row r="622" spans="1:2">
      <c r="A622" s="129"/>
      <c r="B622" s="130"/>
    </row>
    <row r="623" spans="1:2">
      <c r="A623" s="129"/>
      <c r="B623" s="130"/>
    </row>
    <row r="624" spans="1:2">
      <c r="A624" s="129"/>
      <c r="B624" s="130"/>
    </row>
    <row r="625" spans="1:2">
      <c r="A625" s="129"/>
      <c r="B625" s="130"/>
    </row>
    <row r="626" spans="1:2">
      <c r="A626" s="129"/>
      <c r="B626" s="130"/>
    </row>
    <row r="627" spans="1:2">
      <c r="A627" s="129"/>
      <c r="B627" s="130"/>
    </row>
    <row r="628" spans="1:2">
      <c r="A628" s="129"/>
      <c r="B628" s="130"/>
    </row>
    <row r="629" spans="1:2">
      <c r="A629" s="129"/>
      <c r="B629" s="130"/>
    </row>
    <row r="630" spans="1:2">
      <c r="A630" s="129"/>
      <c r="B630" s="130"/>
    </row>
    <row r="631" spans="1:2">
      <c r="A631" s="129"/>
      <c r="B631" s="130"/>
    </row>
    <row r="632" spans="1:2">
      <c r="A632" s="129"/>
      <c r="B632" s="130"/>
    </row>
    <row r="633" spans="1:2">
      <c r="A633" s="129"/>
      <c r="B633" s="130"/>
    </row>
    <row r="634" spans="1:2">
      <c r="A634" s="129"/>
      <c r="B634" s="130"/>
    </row>
    <row r="635" spans="1:2">
      <c r="A635" s="129"/>
      <c r="B635" s="130"/>
    </row>
    <row r="636" spans="1:2">
      <c r="A636" s="129"/>
      <c r="B636" s="130"/>
    </row>
    <row r="637" spans="1:2">
      <c r="A637" s="129"/>
      <c r="B637" s="130"/>
    </row>
    <row r="638" spans="1:2">
      <c r="A638" s="129"/>
      <c r="B638" s="130"/>
    </row>
    <row r="639" spans="1:2">
      <c r="A639" s="129"/>
      <c r="B639" s="130"/>
    </row>
    <row r="640" spans="1:2">
      <c r="A640" s="129"/>
      <c r="B640" s="130"/>
    </row>
    <row r="641" spans="1:2">
      <c r="A641" s="129"/>
      <c r="B641" s="130"/>
    </row>
    <row r="642" spans="1:2">
      <c r="A642" s="129"/>
      <c r="B642" s="130"/>
    </row>
    <row r="643" spans="1:2">
      <c r="A643" s="129"/>
      <c r="B643" s="130"/>
    </row>
    <row r="644" spans="1:2">
      <c r="A644" s="129"/>
      <c r="B644" s="130"/>
    </row>
    <row r="645" spans="1:2">
      <c r="A645" s="129"/>
      <c r="B645" s="130"/>
    </row>
    <row r="646" spans="1:2">
      <c r="A646" s="129"/>
      <c r="B646" s="130"/>
    </row>
    <row r="647" spans="1:2">
      <c r="A647" s="129"/>
      <c r="B647" s="130"/>
    </row>
    <row r="648" spans="1:2">
      <c r="A648" s="129"/>
      <c r="B648" s="130"/>
    </row>
    <row r="649" spans="1:2">
      <c r="A649" s="129"/>
      <c r="B649" s="130"/>
    </row>
    <row r="650" spans="1:2">
      <c r="A650" s="129"/>
      <c r="B650" s="130"/>
    </row>
    <row r="651" spans="1:2">
      <c r="A651" s="129"/>
      <c r="B651" s="130"/>
    </row>
    <row r="652" spans="1:2">
      <c r="A652" s="129"/>
      <c r="B652" s="130"/>
    </row>
    <row r="653" spans="1:2">
      <c r="A653" s="129"/>
      <c r="B653" s="130"/>
    </row>
    <row r="654" spans="1:2">
      <c r="A654" s="129"/>
      <c r="B654" s="130"/>
    </row>
    <row r="655" spans="1:2">
      <c r="A655" s="129"/>
      <c r="B655" s="130"/>
    </row>
    <row r="656" spans="1:2">
      <c r="A656" s="129"/>
      <c r="B656" s="130"/>
    </row>
    <row r="657" spans="1:2">
      <c r="A657" s="129"/>
      <c r="B657" s="130"/>
    </row>
    <row r="658" spans="1:2">
      <c r="A658" s="129"/>
      <c r="B658" s="130"/>
    </row>
    <row r="659" spans="1:2">
      <c r="A659" s="129"/>
      <c r="B659" s="130"/>
    </row>
    <row r="660" spans="1:2">
      <c r="A660" s="129"/>
      <c r="B660" s="130"/>
    </row>
    <row r="661" spans="1:2">
      <c r="A661" s="129"/>
      <c r="B661" s="130"/>
    </row>
    <row r="662" spans="1:2">
      <c r="A662" s="129"/>
      <c r="B662" s="130"/>
    </row>
    <row r="663" spans="1:2">
      <c r="A663" s="129"/>
      <c r="B663" s="130"/>
    </row>
    <row r="664" spans="1:2">
      <c r="A664" s="129"/>
      <c r="B664" s="130"/>
    </row>
    <row r="665" spans="1:2">
      <c r="A665" s="129"/>
      <c r="B665" s="130"/>
    </row>
    <row r="666" spans="1:2">
      <c r="A666" s="129"/>
      <c r="B666" s="130"/>
    </row>
    <row r="667" spans="1:2">
      <c r="A667" s="129"/>
      <c r="B667" s="130"/>
    </row>
    <row r="668" spans="1:2">
      <c r="A668" s="129"/>
      <c r="B668" s="130"/>
    </row>
    <row r="669" spans="1:2">
      <c r="A669" s="129"/>
      <c r="B669" s="130"/>
    </row>
    <row r="670" spans="1:2">
      <c r="A670" s="129"/>
      <c r="B670" s="130"/>
    </row>
    <row r="671" spans="1:2">
      <c r="A671" s="129"/>
      <c r="B671" s="130"/>
    </row>
    <row r="672" spans="1:2">
      <c r="A672" s="129"/>
      <c r="B672" s="130"/>
    </row>
    <row r="673" spans="1:2">
      <c r="A673" s="129"/>
      <c r="B673" s="130"/>
    </row>
    <row r="674" spans="1:2">
      <c r="A674" s="129"/>
      <c r="B674" s="130"/>
    </row>
    <row r="675" spans="1:2">
      <c r="A675" s="129"/>
      <c r="B675" s="130"/>
    </row>
    <row r="676" spans="1:2">
      <c r="A676" s="129"/>
      <c r="B676" s="130"/>
    </row>
    <row r="677" spans="1:2">
      <c r="A677" s="129"/>
      <c r="B677" s="130"/>
    </row>
    <row r="678" spans="1:2">
      <c r="A678" s="129"/>
      <c r="B678" s="130"/>
    </row>
    <row r="679" spans="1:2">
      <c r="A679" s="129"/>
      <c r="B679" s="130"/>
    </row>
    <row r="680" spans="1:2">
      <c r="A680" s="129"/>
      <c r="B680" s="130"/>
    </row>
    <row r="681" spans="1:2">
      <c r="A681" s="129"/>
      <c r="B681" s="130"/>
    </row>
    <row r="682" spans="1:2">
      <c r="A682" s="129"/>
      <c r="B682" s="130"/>
    </row>
    <row r="683" spans="1:2">
      <c r="A683" s="129"/>
      <c r="B683" s="130"/>
    </row>
    <row r="684" spans="1:2">
      <c r="A684" s="129"/>
      <c r="B684" s="130"/>
    </row>
    <row r="685" spans="1:2">
      <c r="A685" s="129"/>
      <c r="B685" s="130"/>
    </row>
    <row r="686" spans="1:2">
      <c r="A686" s="129"/>
      <c r="B686" s="130"/>
    </row>
    <row r="687" spans="1:2">
      <c r="A687" s="129"/>
      <c r="B687" s="130"/>
    </row>
    <row r="688" spans="1:2">
      <c r="A688" s="129"/>
      <c r="B688" s="130"/>
    </row>
    <row r="689" spans="1:2">
      <c r="A689" s="129"/>
      <c r="B689" s="130"/>
    </row>
    <row r="690" spans="1:2">
      <c r="A690" s="129"/>
      <c r="B690" s="130"/>
    </row>
    <row r="691" spans="1:2">
      <c r="A691" s="129"/>
      <c r="B691" s="130"/>
    </row>
    <row r="692" spans="1:2">
      <c r="A692" s="129"/>
      <c r="B692" s="130"/>
    </row>
    <row r="693" spans="1:2">
      <c r="A693" s="129"/>
      <c r="B693" s="130"/>
    </row>
    <row r="694" spans="1:2">
      <c r="A694" s="129"/>
      <c r="B694" s="130"/>
    </row>
    <row r="695" spans="1:2">
      <c r="A695" s="129"/>
      <c r="B695" s="130"/>
    </row>
    <row r="696" spans="1:2">
      <c r="A696" s="129"/>
      <c r="B696" s="130"/>
    </row>
    <row r="697" spans="1:2">
      <c r="A697" s="129"/>
      <c r="B697" s="130"/>
    </row>
    <row r="698" spans="1:2">
      <c r="A698" s="129"/>
      <c r="B698" s="130"/>
    </row>
    <row r="699" spans="1:2">
      <c r="A699" s="129"/>
      <c r="B699" s="130"/>
    </row>
    <row r="700" spans="1:2">
      <c r="A700" s="129"/>
      <c r="B700" s="130"/>
    </row>
    <row r="701" spans="1:2">
      <c r="A701" s="129"/>
      <c r="B701" s="130"/>
    </row>
    <row r="702" spans="1:2">
      <c r="A702" s="129"/>
      <c r="B702" s="130"/>
    </row>
    <row r="703" spans="1:2">
      <c r="A703" s="129"/>
      <c r="B703" s="130"/>
    </row>
    <row r="704" spans="1:2">
      <c r="A704" s="129"/>
      <c r="B704" s="130"/>
    </row>
    <row r="705" spans="1:2">
      <c r="A705" s="129"/>
      <c r="B705" s="130"/>
    </row>
    <row r="706" spans="1:2">
      <c r="A706" s="129"/>
      <c r="B706" s="130"/>
    </row>
    <row r="707" spans="1:2">
      <c r="A707" s="129"/>
      <c r="B707" s="130"/>
    </row>
    <row r="708" spans="1:2">
      <c r="A708" s="129"/>
      <c r="B708" s="130"/>
    </row>
    <row r="709" spans="1:2">
      <c r="A709" s="129"/>
      <c r="B709" s="130"/>
    </row>
    <row r="710" spans="1:2">
      <c r="A710" s="129"/>
      <c r="B710" s="130"/>
    </row>
    <row r="711" spans="1:2">
      <c r="A711" s="129"/>
      <c r="B711" s="130"/>
    </row>
    <row r="712" spans="1:2">
      <c r="A712" s="129"/>
      <c r="B712" s="130"/>
    </row>
    <row r="713" spans="1:2">
      <c r="A713" s="129"/>
      <c r="B713" s="130"/>
    </row>
    <row r="714" spans="1:2">
      <c r="A714" s="129"/>
      <c r="B714" s="130"/>
    </row>
    <row r="715" spans="1:2">
      <c r="A715" s="129"/>
      <c r="B715" s="130"/>
    </row>
    <row r="716" spans="1:2">
      <c r="A716" s="129"/>
      <c r="B716" s="130"/>
    </row>
    <row r="717" spans="1:2">
      <c r="A717" s="129"/>
      <c r="B717" s="130"/>
    </row>
    <row r="718" spans="1:2">
      <c r="A718" s="129"/>
      <c r="B718" s="130"/>
    </row>
    <row r="719" spans="1:2">
      <c r="A719" s="129"/>
      <c r="B719" s="130"/>
    </row>
    <row r="720" spans="1:2">
      <c r="A720" s="129"/>
      <c r="B720" s="130"/>
    </row>
    <row r="721" spans="1:2">
      <c r="A721" s="129"/>
      <c r="B721" s="130"/>
    </row>
    <row r="722" spans="1:2">
      <c r="A722" s="129"/>
      <c r="B722" s="130"/>
    </row>
    <row r="723" spans="1:2">
      <c r="A723" s="129"/>
      <c r="B723" s="130"/>
    </row>
    <row r="724" spans="1:2">
      <c r="A724" s="129"/>
      <c r="B724" s="130"/>
    </row>
    <row r="725" spans="1:2">
      <c r="A725" s="129"/>
      <c r="B725" s="130"/>
    </row>
    <row r="726" spans="1:2">
      <c r="A726" s="129"/>
      <c r="B726" s="130"/>
    </row>
    <row r="727" spans="1:2">
      <c r="A727" s="129"/>
      <c r="B727" s="130"/>
    </row>
    <row r="728" spans="1:2">
      <c r="A728" s="129"/>
      <c r="B728" s="130"/>
    </row>
    <row r="729" spans="1:2">
      <c r="A729" s="129"/>
      <c r="B729" s="130"/>
    </row>
    <row r="730" spans="1:2">
      <c r="A730" s="129"/>
      <c r="B730" s="130"/>
    </row>
    <row r="731" spans="1:2">
      <c r="A731" s="129"/>
      <c r="B731" s="130"/>
    </row>
    <row r="732" spans="1:2">
      <c r="A732" s="129"/>
      <c r="B732" s="130"/>
    </row>
    <row r="733" spans="1:2">
      <c r="A733" s="129"/>
      <c r="B733" s="130"/>
    </row>
    <row r="734" spans="1:2">
      <c r="A734" s="129"/>
      <c r="B734" s="130"/>
    </row>
    <row r="735" spans="1:2">
      <c r="A735" s="129"/>
      <c r="B735" s="130"/>
    </row>
  </sheetData>
  <mergeCells count="5">
    <mergeCell ref="A2:F2"/>
    <mergeCell ref="A4:C4"/>
    <mergeCell ref="D4:D5"/>
    <mergeCell ref="E4:E5"/>
    <mergeCell ref="F4:F5"/>
  </mergeCells>
  <printOptions horizontalCentered="1"/>
  <pageMargins left="0.349956258075444" right="0.349956258075444" top="0.629782348167239" bottom="0" header="0.12012386885215" footer="0.279826113558191"/>
  <pageSetup paperSize="9" orientation="portrait" useFirstPageNumber="1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1" sqref="A1"/>
    </sheetView>
  </sheetViews>
  <sheetFormatPr defaultColWidth="9" defaultRowHeight="14.25" outlineLevelCol="1"/>
  <cols>
    <col min="1" max="2" width="39.75" customWidth="1"/>
  </cols>
  <sheetData>
    <row r="1" spans="1:2">
      <c r="A1" s="88" t="s">
        <v>1283</v>
      </c>
      <c r="B1" s="84"/>
    </row>
    <row r="2" ht="22.5" spans="1:2">
      <c r="A2" s="121" t="s">
        <v>1284</v>
      </c>
      <c r="B2" s="121"/>
    </row>
    <row r="3" spans="1:2">
      <c r="A3" s="122"/>
      <c r="B3" s="123" t="s">
        <v>35</v>
      </c>
    </row>
    <row r="4" spans="1:2">
      <c r="A4" s="124" t="s">
        <v>1267</v>
      </c>
      <c r="B4" s="124" t="s">
        <v>39</v>
      </c>
    </row>
    <row r="5" spans="1:2">
      <c r="A5" s="125" t="s">
        <v>1268</v>
      </c>
      <c r="B5" s="125"/>
    </row>
    <row r="6" spans="1:2">
      <c r="A6" s="125" t="s">
        <v>1269</v>
      </c>
      <c r="B6" s="125"/>
    </row>
    <row r="7" spans="1:2">
      <c r="A7" s="125" t="s">
        <v>1270</v>
      </c>
      <c r="B7" s="125"/>
    </row>
    <row r="8" spans="1:2">
      <c r="A8" s="125" t="s">
        <v>1271</v>
      </c>
      <c r="B8" s="125"/>
    </row>
    <row r="9" spans="1:2">
      <c r="A9" s="126" t="s">
        <v>1272</v>
      </c>
      <c r="B9" s="125">
        <v>520</v>
      </c>
    </row>
    <row r="10" spans="1:2">
      <c r="A10" s="127"/>
      <c r="B10" s="128"/>
    </row>
    <row r="11" spans="1:2">
      <c r="A11" s="124" t="s">
        <v>1273</v>
      </c>
      <c r="B11" s="128">
        <f>B5+B6+B7+B8+B9</f>
        <v>520</v>
      </c>
    </row>
    <row r="12" spans="1:2">
      <c r="A12" s="126" t="s">
        <v>1274</v>
      </c>
      <c r="B12" s="125"/>
    </row>
    <row r="13" spans="1:2">
      <c r="A13" s="126" t="s">
        <v>1275</v>
      </c>
      <c r="B13" s="125"/>
    </row>
    <row r="14" spans="1:2">
      <c r="A14" s="128"/>
      <c r="B14" s="125"/>
    </row>
    <row r="15" spans="1:2">
      <c r="A15" s="124" t="s">
        <v>1276</v>
      </c>
      <c r="B15" s="125">
        <f>B11+B12+B13</f>
        <v>520</v>
      </c>
    </row>
  </sheetData>
  <mergeCells count="1">
    <mergeCell ref="A2:B2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1" sqref="A1"/>
    </sheetView>
  </sheetViews>
  <sheetFormatPr defaultColWidth="9" defaultRowHeight="14.25" outlineLevelCol="5"/>
  <cols>
    <col min="1" max="3" width="8.625" customWidth="1"/>
    <col min="4" max="4" width="26.625" customWidth="1"/>
    <col min="5" max="5" width="14.375" customWidth="1"/>
  </cols>
  <sheetData>
    <row r="1" ht="27" spans="1:2">
      <c r="A1" s="88" t="s">
        <v>1285</v>
      </c>
      <c r="B1" s="88"/>
    </row>
    <row r="2" ht="20.25" spans="1:6">
      <c r="A2" s="90" t="s">
        <v>1286</v>
      </c>
      <c r="B2" s="90"/>
      <c r="C2" s="90"/>
      <c r="D2" s="90"/>
      <c r="E2" s="90"/>
      <c r="F2" s="90"/>
    </row>
    <row r="3" spans="1:6">
      <c r="A3" s="91"/>
      <c r="F3" s="112" t="s">
        <v>35</v>
      </c>
    </row>
    <row r="4" ht="24" customHeight="1" spans="1:6">
      <c r="A4" s="113" t="s">
        <v>1213</v>
      </c>
      <c r="B4" s="113"/>
      <c r="C4" s="113"/>
      <c r="D4" s="113" t="s">
        <v>1214</v>
      </c>
      <c r="E4" s="113" t="s">
        <v>1215</v>
      </c>
      <c r="F4" s="113" t="s">
        <v>1216</v>
      </c>
    </row>
    <row r="5" ht="24" customHeight="1" spans="1:6">
      <c r="A5" s="113" t="s">
        <v>1217</v>
      </c>
      <c r="B5" s="114" t="s">
        <v>1218</v>
      </c>
      <c r="C5" s="114" t="s">
        <v>1219</v>
      </c>
      <c r="D5" s="113"/>
      <c r="E5" s="113"/>
      <c r="F5" s="113"/>
    </row>
    <row r="6" ht="24" customHeight="1" spans="1:6">
      <c r="A6" s="115">
        <v>223</v>
      </c>
      <c r="B6" s="116"/>
      <c r="C6" s="116"/>
      <c r="D6" s="117" t="s">
        <v>1279</v>
      </c>
      <c r="E6" s="118">
        <f t="shared" ref="E6:E10" si="0">E7</f>
        <v>120</v>
      </c>
      <c r="F6" s="117"/>
    </row>
    <row r="7" ht="24" customHeight="1" spans="1:6">
      <c r="A7" s="113"/>
      <c r="B7" s="114" t="s">
        <v>1235</v>
      </c>
      <c r="C7" s="114"/>
      <c r="D7" s="119" t="s">
        <v>1280</v>
      </c>
      <c r="E7" s="120">
        <f t="shared" si="0"/>
        <v>120</v>
      </c>
      <c r="F7" s="119"/>
    </row>
    <row r="8" ht="24" customHeight="1" spans="1:6">
      <c r="A8" s="113"/>
      <c r="B8" s="114"/>
      <c r="C8" s="114" t="s">
        <v>1235</v>
      </c>
      <c r="D8" s="119" t="s">
        <v>1280</v>
      </c>
      <c r="E8" s="120">
        <v>120</v>
      </c>
      <c r="F8" s="119"/>
    </row>
    <row r="9" ht="24" customHeight="1" spans="1:6">
      <c r="A9" s="115">
        <v>230</v>
      </c>
      <c r="B9" s="114"/>
      <c r="C9" s="114"/>
      <c r="D9" s="117" t="s">
        <v>1249</v>
      </c>
      <c r="E9" s="120">
        <f t="shared" si="0"/>
        <v>400</v>
      </c>
      <c r="F9" s="119"/>
    </row>
    <row r="10" ht="24" customHeight="1" spans="1:6">
      <c r="A10" s="113"/>
      <c r="B10" s="114" t="s">
        <v>1221</v>
      </c>
      <c r="C10" s="114"/>
      <c r="D10" s="119" t="s">
        <v>1250</v>
      </c>
      <c r="E10" s="120">
        <f t="shared" si="0"/>
        <v>400</v>
      </c>
      <c r="F10" s="119"/>
    </row>
    <row r="11" ht="24" customHeight="1" spans="1:6">
      <c r="A11" s="113"/>
      <c r="B11" s="114"/>
      <c r="C11" s="114" t="s">
        <v>1227</v>
      </c>
      <c r="D11" s="119" t="s">
        <v>1281</v>
      </c>
      <c r="E11" s="120">
        <v>400</v>
      </c>
      <c r="F11" s="119"/>
    </row>
    <row r="12" ht="24" customHeight="1" spans="1:6">
      <c r="A12" s="113"/>
      <c r="B12" s="114"/>
      <c r="C12" s="114"/>
      <c r="D12" s="117" t="s">
        <v>1282</v>
      </c>
      <c r="E12" s="120">
        <f>E6+E9</f>
        <v>520</v>
      </c>
      <c r="F12" s="119"/>
    </row>
  </sheetData>
  <mergeCells count="5">
    <mergeCell ref="A2:F2"/>
    <mergeCell ref="A4:C4"/>
    <mergeCell ref="D4:D5"/>
    <mergeCell ref="E4:E5"/>
    <mergeCell ref="F4:F5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A1" sqref="A1"/>
    </sheetView>
  </sheetViews>
  <sheetFormatPr defaultColWidth="9" defaultRowHeight="14.25" outlineLevelCol="1"/>
  <cols>
    <col min="1" max="1" width="57.625" customWidth="1"/>
    <col min="2" max="2" width="33" customWidth="1"/>
  </cols>
  <sheetData>
    <row r="1" spans="1:2">
      <c r="A1" s="109" t="s">
        <v>1287</v>
      </c>
      <c r="B1" s="110"/>
    </row>
    <row r="2" ht="33" customHeight="1" spans="1:2">
      <c r="A2" s="101" t="s">
        <v>1288</v>
      </c>
      <c r="B2" s="101"/>
    </row>
    <row r="3" ht="33" customHeight="1" spans="1:2">
      <c r="A3" s="101"/>
      <c r="B3" s="101"/>
    </row>
    <row r="4" ht="15" spans="1:2">
      <c r="A4" s="102"/>
      <c r="B4" s="103" t="s">
        <v>35</v>
      </c>
    </row>
    <row r="5" spans="1:2">
      <c r="A5" s="104" t="s">
        <v>38</v>
      </c>
      <c r="B5" s="104" t="s">
        <v>39</v>
      </c>
    </row>
    <row r="6" spans="1:2">
      <c r="A6" s="105"/>
      <c r="B6" s="105"/>
    </row>
    <row r="7" ht="15" spans="1:2">
      <c r="A7" s="105" t="s">
        <v>998</v>
      </c>
      <c r="B7" s="105">
        <v>0</v>
      </c>
    </row>
    <row r="8" ht="15" spans="1:2">
      <c r="A8" s="111" t="s">
        <v>1179</v>
      </c>
      <c r="B8" s="106">
        <v>0</v>
      </c>
    </row>
    <row r="9" ht="15" spans="1:2">
      <c r="A9" s="107" t="s">
        <v>1289</v>
      </c>
      <c r="B9" s="108"/>
    </row>
  </sheetData>
  <mergeCells count="3">
    <mergeCell ref="A5:A6"/>
    <mergeCell ref="B5:B6"/>
    <mergeCell ref="A2:B3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A1" sqref="A1"/>
    </sheetView>
  </sheetViews>
  <sheetFormatPr defaultColWidth="9" defaultRowHeight="14.25" outlineLevelCol="1"/>
  <cols>
    <col min="1" max="1" width="54.625" customWidth="1"/>
    <col min="2" max="2" width="31.75" customWidth="1"/>
  </cols>
  <sheetData>
    <row r="1" spans="1:2">
      <c r="A1" s="99" t="s">
        <v>1290</v>
      </c>
      <c r="B1" s="100"/>
    </row>
    <row r="2" ht="27" customHeight="1" spans="1:2">
      <c r="A2" s="101" t="s">
        <v>1291</v>
      </c>
      <c r="B2" s="101"/>
    </row>
    <row r="3" ht="27" customHeight="1" spans="1:2">
      <c r="A3" s="101"/>
      <c r="B3" s="101"/>
    </row>
    <row r="4" ht="15" spans="1:2">
      <c r="A4" s="102"/>
      <c r="B4" s="103" t="s">
        <v>35</v>
      </c>
    </row>
    <row r="5" spans="1:2">
      <c r="A5" s="104" t="s">
        <v>1292</v>
      </c>
      <c r="B5" s="104" t="s">
        <v>1293</v>
      </c>
    </row>
    <row r="6" spans="1:2">
      <c r="A6" s="105"/>
      <c r="B6" s="105"/>
    </row>
    <row r="7" ht="15" spans="1:2">
      <c r="A7" s="105" t="s">
        <v>998</v>
      </c>
      <c r="B7" s="105">
        <v>0</v>
      </c>
    </row>
    <row r="8" ht="15" spans="1:2">
      <c r="A8" s="106" t="s">
        <v>1179</v>
      </c>
      <c r="B8" s="106">
        <v>0</v>
      </c>
    </row>
    <row r="9" ht="15" spans="1:2">
      <c r="A9" s="107" t="s">
        <v>1289</v>
      </c>
      <c r="B9" s="108"/>
    </row>
  </sheetData>
  <mergeCells count="3">
    <mergeCell ref="A5:A6"/>
    <mergeCell ref="B5:B6"/>
    <mergeCell ref="A2:B3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98"/>
  <sheetViews>
    <sheetView workbookViewId="0">
      <selection activeCell="A1" sqref="A1"/>
    </sheetView>
  </sheetViews>
  <sheetFormatPr defaultColWidth="9" defaultRowHeight="14.25" outlineLevelCol="1"/>
  <cols>
    <col min="1" max="1" width="50.625" style="86" customWidth="1"/>
    <col min="2" max="2" width="26" style="87" customWidth="1"/>
    <col min="3" max="7" width="12.5" style="86" customWidth="1"/>
    <col min="8" max="16384" width="9" style="86"/>
  </cols>
  <sheetData>
    <row r="1" s="84" customFormat="1" ht="17.25" customHeight="1" spans="1:2">
      <c r="A1" s="88" t="s">
        <v>1294</v>
      </c>
      <c r="B1" s="89"/>
    </row>
    <row r="2" s="85" customFormat="1" ht="21.75" customHeight="1" spans="1:2">
      <c r="A2" s="90" t="s">
        <v>1295</v>
      </c>
      <c r="B2" s="90"/>
    </row>
    <row r="3" ht="19.5" customHeight="1" spans="1:2">
      <c r="A3" s="91"/>
      <c r="B3" s="92" t="s">
        <v>35</v>
      </c>
    </row>
    <row r="4" ht="28.5" customHeight="1" spans="1:2">
      <c r="A4" s="93" t="s">
        <v>1296</v>
      </c>
      <c r="B4" s="93" t="s">
        <v>39</v>
      </c>
    </row>
    <row r="5" ht="28.5" customHeight="1" spans="1:2">
      <c r="A5" s="94" t="s">
        <v>1297</v>
      </c>
      <c r="B5" s="95"/>
    </row>
    <row r="6" ht="28.5" customHeight="1" spans="1:2">
      <c r="A6" s="94" t="s">
        <v>1298</v>
      </c>
      <c r="B6" s="96">
        <v>41379</v>
      </c>
    </row>
    <row r="7" ht="28.5" customHeight="1" spans="1:2">
      <c r="A7" s="94" t="s">
        <v>1299</v>
      </c>
      <c r="B7" s="96">
        <v>59385</v>
      </c>
    </row>
    <row r="8" ht="28.5" customHeight="1" spans="1:2">
      <c r="A8" s="94" t="s">
        <v>1300</v>
      </c>
      <c r="B8" s="96"/>
    </row>
    <row r="9" ht="28.5" customHeight="1" spans="1:2">
      <c r="A9" s="94" t="s">
        <v>1301</v>
      </c>
      <c r="B9" s="96"/>
    </row>
    <row r="10" ht="28.5" customHeight="1" spans="1:2">
      <c r="A10" s="94" t="s">
        <v>1302</v>
      </c>
      <c r="B10" s="96"/>
    </row>
    <row r="11" ht="28.5" customHeight="1" spans="1:2">
      <c r="A11" s="94" t="s">
        <v>1303</v>
      </c>
      <c r="B11" s="96"/>
    </row>
    <row r="12" ht="28.5" customHeight="1" spans="1:2">
      <c r="A12" s="94" t="s">
        <v>1304</v>
      </c>
      <c r="B12" s="96"/>
    </row>
    <row r="13" ht="28.5" customHeight="1" spans="1:2">
      <c r="A13" s="94"/>
      <c r="B13" s="95"/>
    </row>
    <row r="14" ht="28.5" customHeight="1" spans="1:2">
      <c r="A14" s="94"/>
      <c r="B14" s="95"/>
    </row>
    <row r="15" ht="28.5" customHeight="1" spans="1:2">
      <c r="A15" s="94"/>
      <c r="B15" s="95"/>
    </row>
    <row r="16" ht="28.5" customHeight="1" spans="1:2">
      <c r="A16" s="94"/>
      <c r="B16" s="95"/>
    </row>
    <row r="17" ht="28.5" customHeight="1" spans="1:2">
      <c r="A17" s="94"/>
      <c r="B17" s="95"/>
    </row>
    <row r="18" ht="28.5" customHeight="1" spans="1:2">
      <c r="A18" s="94"/>
      <c r="B18" s="95"/>
    </row>
    <row r="19" ht="28.5" customHeight="1" spans="1:2">
      <c r="A19" s="94" t="s">
        <v>1305</v>
      </c>
      <c r="B19" s="96">
        <f>SUM(B5:B12)</f>
        <v>100764</v>
      </c>
    </row>
    <row r="20" ht="28.5" customHeight="1" spans="1:2">
      <c r="A20" s="94" t="s">
        <v>1306</v>
      </c>
      <c r="B20" s="96">
        <v>97340</v>
      </c>
    </row>
    <row r="21" ht="28.5" customHeight="1" spans="1:2">
      <c r="A21" s="94" t="s">
        <v>56</v>
      </c>
      <c r="B21" s="96">
        <f>B19+B20</f>
        <v>198104</v>
      </c>
    </row>
    <row r="22" spans="1:2">
      <c r="A22" s="97"/>
      <c r="B22" s="98"/>
    </row>
    <row r="23" spans="1:2">
      <c r="A23" s="97"/>
      <c r="B23" s="98"/>
    </row>
    <row r="24" spans="1:2">
      <c r="A24" s="97"/>
      <c r="B24" s="98"/>
    </row>
    <row r="25" spans="1:2">
      <c r="A25" s="97"/>
      <c r="B25" s="98"/>
    </row>
    <row r="26" spans="1:2">
      <c r="A26" s="97"/>
      <c r="B26" s="98"/>
    </row>
    <row r="27" spans="1:2">
      <c r="A27" s="97"/>
      <c r="B27" s="98"/>
    </row>
    <row r="28" spans="1:2">
      <c r="A28" s="97"/>
      <c r="B28" s="98"/>
    </row>
    <row r="29" spans="1:2">
      <c r="A29" s="97"/>
      <c r="B29" s="98"/>
    </row>
    <row r="30" spans="1:2">
      <c r="A30" s="97"/>
      <c r="B30" s="98"/>
    </row>
    <row r="31" spans="1:2">
      <c r="A31" s="97"/>
      <c r="B31" s="98"/>
    </row>
    <row r="32" spans="1:2">
      <c r="A32" s="97"/>
      <c r="B32" s="98"/>
    </row>
    <row r="33" spans="1:2">
      <c r="A33" s="97"/>
      <c r="B33" s="98"/>
    </row>
    <row r="34" spans="1:2">
      <c r="A34" s="97"/>
      <c r="B34" s="98"/>
    </row>
    <row r="35" spans="1:2">
      <c r="A35" s="97"/>
      <c r="B35" s="98"/>
    </row>
    <row r="36" spans="1:2">
      <c r="A36" s="97"/>
      <c r="B36" s="98"/>
    </row>
    <row r="37" spans="1:2">
      <c r="A37" s="97"/>
      <c r="B37" s="98"/>
    </row>
    <row r="38" spans="1:2">
      <c r="A38" s="97"/>
      <c r="B38" s="98"/>
    </row>
    <row r="39" spans="1:2">
      <c r="A39" s="97"/>
      <c r="B39" s="98"/>
    </row>
    <row r="40" spans="1:2">
      <c r="A40" s="97"/>
      <c r="B40" s="98"/>
    </row>
    <row r="41" spans="1:2">
      <c r="A41" s="97"/>
      <c r="B41" s="98"/>
    </row>
    <row r="42" spans="1:2">
      <c r="A42" s="97"/>
      <c r="B42" s="98"/>
    </row>
    <row r="43" spans="1:2">
      <c r="A43" s="97"/>
      <c r="B43" s="98"/>
    </row>
    <row r="44" spans="1:2">
      <c r="A44" s="97"/>
      <c r="B44" s="98"/>
    </row>
    <row r="45" spans="1:2">
      <c r="A45" s="97"/>
      <c r="B45" s="98"/>
    </row>
    <row r="46" spans="1:2">
      <c r="A46" s="97"/>
      <c r="B46" s="98"/>
    </row>
    <row r="47" spans="1:2">
      <c r="A47" s="97"/>
      <c r="B47" s="98"/>
    </row>
    <row r="48" spans="1:2">
      <c r="A48" s="97"/>
      <c r="B48" s="98"/>
    </row>
    <row r="49" spans="1:2">
      <c r="A49" s="97"/>
      <c r="B49" s="98"/>
    </row>
    <row r="50" spans="1:2">
      <c r="A50" s="97"/>
      <c r="B50" s="98"/>
    </row>
    <row r="51" spans="1:2">
      <c r="A51" s="97"/>
      <c r="B51" s="98"/>
    </row>
    <row r="52" spans="1:2">
      <c r="A52" s="97"/>
      <c r="B52" s="98"/>
    </row>
    <row r="53" spans="1:2">
      <c r="A53" s="97"/>
      <c r="B53" s="98"/>
    </row>
    <row r="54" spans="1:2">
      <c r="A54" s="97"/>
      <c r="B54" s="98"/>
    </row>
    <row r="55" spans="1:2">
      <c r="A55" s="97"/>
      <c r="B55" s="98"/>
    </row>
    <row r="56" spans="1:2">
      <c r="A56" s="97"/>
      <c r="B56" s="98"/>
    </row>
    <row r="57" spans="1:2">
      <c r="A57" s="97"/>
      <c r="B57" s="98"/>
    </row>
    <row r="58" spans="1:2">
      <c r="A58" s="97"/>
      <c r="B58" s="98"/>
    </row>
    <row r="59" spans="1:2">
      <c r="A59" s="97"/>
      <c r="B59" s="98"/>
    </row>
    <row r="60" spans="1:2">
      <c r="A60" s="97"/>
      <c r="B60" s="98"/>
    </row>
    <row r="61" spans="1:2">
      <c r="A61" s="97"/>
      <c r="B61" s="98"/>
    </row>
    <row r="62" spans="1:2">
      <c r="A62" s="97"/>
      <c r="B62" s="98"/>
    </row>
    <row r="63" spans="1:2">
      <c r="A63" s="97"/>
      <c r="B63" s="98"/>
    </row>
    <row r="64" spans="1:2">
      <c r="A64" s="97"/>
      <c r="B64" s="98"/>
    </row>
    <row r="65" spans="1:2">
      <c r="A65" s="97"/>
      <c r="B65" s="98"/>
    </row>
    <row r="66" spans="1:2">
      <c r="A66" s="97"/>
      <c r="B66" s="98"/>
    </row>
    <row r="67" spans="1:2">
      <c r="A67" s="97"/>
      <c r="B67" s="98"/>
    </row>
    <row r="68" spans="1:2">
      <c r="A68" s="97"/>
      <c r="B68" s="98"/>
    </row>
    <row r="69" spans="1:2">
      <c r="A69" s="97"/>
      <c r="B69" s="98"/>
    </row>
    <row r="70" spans="1:2">
      <c r="A70" s="97"/>
      <c r="B70" s="98"/>
    </row>
    <row r="71" spans="1:2">
      <c r="A71" s="97"/>
      <c r="B71" s="98"/>
    </row>
    <row r="72" spans="1:2">
      <c r="A72" s="97"/>
      <c r="B72" s="98"/>
    </row>
    <row r="73" spans="1:2">
      <c r="A73" s="97"/>
      <c r="B73" s="98"/>
    </row>
    <row r="74" spans="1:2">
      <c r="A74" s="97"/>
      <c r="B74" s="98"/>
    </row>
    <row r="75" spans="1:2">
      <c r="A75" s="97"/>
      <c r="B75" s="98"/>
    </row>
    <row r="76" spans="1:2">
      <c r="A76" s="97"/>
      <c r="B76" s="98"/>
    </row>
    <row r="77" spans="1:2">
      <c r="A77" s="97"/>
      <c r="B77" s="98"/>
    </row>
    <row r="78" spans="1:2">
      <c r="A78" s="97"/>
      <c r="B78" s="98"/>
    </row>
    <row r="79" spans="1:2">
      <c r="A79" s="97"/>
      <c r="B79" s="98"/>
    </row>
    <row r="80" spans="1:2">
      <c r="A80" s="97"/>
      <c r="B80" s="98"/>
    </row>
    <row r="81" spans="1:2">
      <c r="A81" s="97"/>
      <c r="B81" s="98"/>
    </row>
    <row r="82" spans="1:2">
      <c r="A82" s="97"/>
      <c r="B82" s="98"/>
    </row>
    <row r="83" spans="1:2">
      <c r="A83" s="97"/>
      <c r="B83" s="98"/>
    </row>
    <row r="84" spans="1:2">
      <c r="A84" s="97"/>
      <c r="B84" s="98"/>
    </row>
    <row r="85" spans="1:2">
      <c r="A85" s="97"/>
      <c r="B85" s="98"/>
    </row>
    <row r="86" spans="1:2">
      <c r="A86" s="97"/>
      <c r="B86" s="98"/>
    </row>
    <row r="87" spans="1:2">
      <c r="A87" s="97"/>
      <c r="B87" s="98"/>
    </row>
    <row r="88" spans="1:2">
      <c r="A88" s="97"/>
      <c r="B88" s="98"/>
    </row>
    <row r="89" spans="1:2">
      <c r="A89" s="97"/>
      <c r="B89" s="98"/>
    </row>
    <row r="90" spans="1:2">
      <c r="A90" s="97"/>
      <c r="B90" s="98"/>
    </row>
    <row r="91" spans="1:2">
      <c r="A91" s="97"/>
      <c r="B91" s="98"/>
    </row>
    <row r="92" spans="1:2">
      <c r="A92" s="97"/>
      <c r="B92" s="98"/>
    </row>
    <row r="93" spans="1:2">
      <c r="A93" s="97"/>
      <c r="B93" s="98"/>
    </row>
    <row r="94" spans="1:2">
      <c r="A94" s="97"/>
      <c r="B94" s="98"/>
    </row>
    <row r="95" spans="1:2">
      <c r="A95" s="97"/>
      <c r="B95" s="98"/>
    </row>
    <row r="96" spans="1:2">
      <c r="A96" s="97"/>
      <c r="B96" s="98"/>
    </row>
    <row r="97" spans="1:2">
      <c r="A97" s="97"/>
      <c r="B97" s="98"/>
    </row>
    <row r="98" spans="1:2">
      <c r="A98" s="97"/>
      <c r="B98" s="98"/>
    </row>
    <row r="99" spans="1:2">
      <c r="A99" s="97"/>
      <c r="B99" s="98"/>
    </row>
    <row r="100" spans="1:2">
      <c r="A100" s="97"/>
      <c r="B100" s="98"/>
    </row>
    <row r="101" spans="1:2">
      <c r="A101" s="97"/>
      <c r="B101" s="98"/>
    </row>
    <row r="102" spans="1:2">
      <c r="A102" s="97"/>
      <c r="B102" s="98"/>
    </row>
    <row r="103" spans="1:2">
      <c r="A103" s="97"/>
      <c r="B103" s="98"/>
    </row>
    <row r="104" spans="1:2">
      <c r="A104" s="97"/>
      <c r="B104" s="98"/>
    </row>
    <row r="105" spans="1:2">
      <c r="A105" s="97"/>
      <c r="B105" s="98"/>
    </row>
    <row r="106" spans="1:2">
      <c r="A106" s="97"/>
      <c r="B106" s="98"/>
    </row>
    <row r="107" spans="1:2">
      <c r="A107" s="97"/>
      <c r="B107" s="98"/>
    </row>
    <row r="108" spans="1:2">
      <c r="A108" s="97"/>
      <c r="B108" s="98"/>
    </row>
    <row r="109" spans="1:2">
      <c r="A109" s="97"/>
      <c r="B109" s="98"/>
    </row>
    <row r="110" spans="1:2">
      <c r="A110" s="97"/>
      <c r="B110" s="98"/>
    </row>
    <row r="111" spans="1:2">
      <c r="A111" s="97"/>
      <c r="B111" s="98"/>
    </row>
    <row r="112" spans="1:2">
      <c r="A112" s="97"/>
      <c r="B112" s="98"/>
    </row>
    <row r="113" spans="1:2">
      <c r="A113" s="97"/>
      <c r="B113" s="98"/>
    </row>
    <row r="114" spans="1:2">
      <c r="A114" s="97"/>
      <c r="B114" s="98"/>
    </row>
    <row r="115" spans="1:2">
      <c r="A115" s="97"/>
      <c r="B115" s="98"/>
    </row>
    <row r="116" spans="1:2">
      <c r="A116" s="97"/>
      <c r="B116" s="98"/>
    </row>
    <row r="117" spans="1:2">
      <c r="A117" s="97"/>
      <c r="B117" s="98"/>
    </row>
    <row r="118" spans="1:2">
      <c r="A118" s="97"/>
      <c r="B118" s="98"/>
    </row>
    <row r="119" spans="1:2">
      <c r="A119" s="97"/>
      <c r="B119" s="98"/>
    </row>
    <row r="120" spans="1:2">
      <c r="A120" s="97"/>
      <c r="B120" s="98"/>
    </row>
    <row r="121" spans="1:2">
      <c r="A121" s="97"/>
      <c r="B121" s="98"/>
    </row>
    <row r="122" spans="1:2">
      <c r="A122" s="97"/>
      <c r="B122" s="98"/>
    </row>
    <row r="123" spans="1:2">
      <c r="A123" s="97"/>
      <c r="B123" s="98"/>
    </row>
    <row r="124" spans="1:2">
      <c r="A124" s="97"/>
      <c r="B124" s="98"/>
    </row>
    <row r="125" spans="1:2">
      <c r="A125" s="97"/>
      <c r="B125" s="98"/>
    </row>
    <row r="126" spans="1:2">
      <c r="A126" s="97"/>
      <c r="B126" s="98"/>
    </row>
    <row r="127" spans="1:2">
      <c r="A127" s="97"/>
      <c r="B127" s="98"/>
    </row>
    <row r="128" spans="1:2">
      <c r="A128" s="97"/>
      <c r="B128" s="98"/>
    </row>
    <row r="129" spans="1:2">
      <c r="A129" s="97"/>
      <c r="B129" s="98"/>
    </row>
    <row r="130" spans="1:2">
      <c r="A130" s="97"/>
      <c r="B130" s="98"/>
    </row>
    <row r="131" spans="1:2">
      <c r="A131" s="97"/>
      <c r="B131" s="98"/>
    </row>
    <row r="132" spans="1:2">
      <c r="A132" s="97"/>
      <c r="B132" s="98"/>
    </row>
    <row r="133" spans="1:2">
      <c r="A133" s="97"/>
      <c r="B133" s="98"/>
    </row>
    <row r="134" spans="1:2">
      <c r="A134" s="97"/>
      <c r="B134" s="98"/>
    </row>
    <row r="135" spans="1:2">
      <c r="A135" s="97"/>
      <c r="B135" s="98"/>
    </row>
    <row r="136" spans="1:2">
      <c r="A136" s="97"/>
      <c r="B136" s="98"/>
    </row>
    <row r="137" spans="1:2">
      <c r="A137" s="97"/>
      <c r="B137" s="98"/>
    </row>
    <row r="138" spans="1:2">
      <c r="A138" s="97"/>
      <c r="B138" s="98"/>
    </row>
    <row r="139" spans="1:2">
      <c r="A139" s="97"/>
      <c r="B139" s="98"/>
    </row>
    <row r="140" spans="1:2">
      <c r="A140" s="97"/>
      <c r="B140" s="98"/>
    </row>
    <row r="141" spans="1:2">
      <c r="A141" s="97"/>
      <c r="B141" s="98"/>
    </row>
    <row r="142" spans="1:2">
      <c r="A142" s="97"/>
      <c r="B142" s="98"/>
    </row>
    <row r="143" spans="1:2">
      <c r="A143" s="97"/>
      <c r="B143" s="98"/>
    </row>
    <row r="144" spans="1:2">
      <c r="A144" s="97"/>
      <c r="B144" s="98"/>
    </row>
    <row r="145" spans="1:2">
      <c r="A145" s="97"/>
      <c r="B145" s="98"/>
    </row>
    <row r="146" spans="1:2">
      <c r="A146" s="97"/>
      <c r="B146" s="98"/>
    </row>
    <row r="147" spans="1:2">
      <c r="A147" s="97"/>
      <c r="B147" s="98"/>
    </row>
    <row r="148" spans="1:2">
      <c r="A148" s="97"/>
      <c r="B148" s="98"/>
    </row>
    <row r="149" spans="1:2">
      <c r="A149" s="97"/>
      <c r="B149" s="98"/>
    </row>
    <row r="150" spans="1:2">
      <c r="A150" s="97"/>
      <c r="B150" s="98"/>
    </row>
    <row r="151" spans="1:2">
      <c r="A151" s="97"/>
      <c r="B151" s="98"/>
    </row>
    <row r="152" spans="1:2">
      <c r="A152" s="97"/>
      <c r="B152" s="98"/>
    </row>
    <row r="153" spans="1:2">
      <c r="A153" s="97"/>
      <c r="B153" s="98"/>
    </row>
    <row r="154" spans="1:2">
      <c r="A154" s="97"/>
      <c r="B154" s="98"/>
    </row>
    <row r="155" spans="1:2">
      <c r="A155" s="97"/>
      <c r="B155" s="98"/>
    </row>
    <row r="156" spans="1:2">
      <c r="A156" s="97"/>
      <c r="B156" s="98"/>
    </row>
    <row r="157" spans="1:2">
      <c r="A157" s="97"/>
      <c r="B157" s="98"/>
    </row>
    <row r="158" spans="1:2">
      <c r="A158" s="97"/>
      <c r="B158" s="98"/>
    </row>
    <row r="159" spans="1:2">
      <c r="A159" s="97"/>
      <c r="B159" s="98"/>
    </row>
    <row r="160" spans="1:2">
      <c r="A160" s="97"/>
      <c r="B160" s="98"/>
    </row>
    <row r="161" spans="1:2">
      <c r="A161" s="97"/>
      <c r="B161" s="98"/>
    </row>
    <row r="162" spans="1:2">
      <c r="A162" s="97"/>
      <c r="B162" s="98"/>
    </row>
    <row r="163" spans="1:2">
      <c r="A163" s="97"/>
      <c r="B163" s="98"/>
    </row>
    <row r="164" spans="1:2">
      <c r="A164" s="97"/>
      <c r="B164" s="98"/>
    </row>
    <row r="165" spans="1:2">
      <c r="A165" s="97"/>
      <c r="B165" s="98"/>
    </row>
    <row r="166" spans="1:2">
      <c r="A166" s="97"/>
      <c r="B166" s="98"/>
    </row>
    <row r="167" spans="1:2">
      <c r="A167" s="97"/>
      <c r="B167" s="98"/>
    </row>
    <row r="168" spans="1:2">
      <c r="A168" s="97"/>
      <c r="B168" s="98"/>
    </row>
    <row r="169" spans="1:2">
      <c r="A169" s="97"/>
      <c r="B169" s="98"/>
    </row>
    <row r="170" spans="1:2">
      <c r="A170" s="97"/>
      <c r="B170" s="98"/>
    </row>
    <row r="171" spans="1:2">
      <c r="A171" s="97"/>
      <c r="B171" s="98"/>
    </row>
    <row r="172" spans="1:2">
      <c r="A172" s="97"/>
      <c r="B172" s="98"/>
    </row>
    <row r="173" spans="1:2">
      <c r="A173" s="97"/>
      <c r="B173" s="98"/>
    </row>
    <row r="174" spans="1:2">
      <c r="A174" s="97"/>
      <c r="B174" s="98"/>
    </row>
    <row r="175" spans="1:2">
      <c r="A175" s="97"/>
      <c r="B175" s="98"/>
    </row>
    <row r="176" spans="1:2">
      <c r="A176" s="97"/>
      <c r="B176" s="98"/>
    </row>
    <row r="177" spans="1:2">
      <c r="A177" s="97"/>
      <c r="B177" s="98"/>
    </row>
    <row r="178" spans="1:2">
      <c r="A178" s="97"/>
      <c r="B178" s="98"/>
    </row>
    <row r="179" spans="1:2">
      <c r="A179" s="97"/>
      <c r="B179" s="98"/>
    </row>
    <row r="180" spans="1:2">
      <c r="A180" s="97"/>
      <c r="B180" s="98"/>
    </row>
    <row r="181" spans="1:2">
      <c r="A181" s="97"/>
      <c r="B181" s="98"/>
    </row>
    <row r="182" spans="1:2">
      <c r="A182" s="97"/>
      <c r="B182" s="98"/>
    </row>
    <row r="183" spans="1:2">
      <c r="A183" s="97"/>
      <c r="B183" s="98"/>
    </row>
    <row r="184" spans="1:2">
      <c r="A184" s="97"/>
      <c r="B184" s="98"/>
    </row>
    <row r="185" spans="1:2">
      <c r="A185" s="97"/>
      <c r="B185" s="98"/>
    </row>
    <row r="186" spans="1:2">
      <c r="A186" s="97"/>
      <c r="B186" s="98"/>
    </row>
    <row r="187" spans="1:2">
      <c r="A187" s="97"/>
      <c r="B187" s="98"/>
    </row>
    <row r="188" spans="1:2">
      <c r="A188" s="97"/>
      <c r="B188" s="98"/>
    </row>
    <row r="189" spans="1:2">
      <c r="A189" s="97"/>
      <c r="B189" s="98"/>
    </row>
    <row r="190" spans="1:2">
      <c r="A190" s="97"/>
      <c r="B190" s="98"/>
    </row>
    <row r="191" spans="1:2">
      <c r="A191" s="97"/>
      <c r="B191" s="98"/>
    </row>
    <row r="192" spans="1:2">
      <c r="A192" s="97"/>
      <c r="B192" s="98"/>
    </row>
    <row r="193" spans="1:2">
      <c r="A193" s="97"/>
      <c r="B193" s="98"/>
    </row>
    <row r="194" spans="1:2">
      <c r="A194" s="97"/>
      <c r="B194" s="98"/>
    </row>
    <row r="195" spans="1:2">
      <c r="A195" s="97"/>
      <c r="B195" s="98"/>
    </row>
    <row r="196" spans="1:2">
      <c r="A196" s="97"/>
      <c r="B196" s="98"/>
    </row>
    <row r="197" spans="1:2">
      <c r="A197" s="97"/>
      <c r="B197" s="98"/>
    </row>
    <row r="198" spans="1:2">
      <c r="A198" s="97"/>
      <c r="B198" s="98"/>
    </row>
    <row r="199" spans="1:2">
      <c r="A199" s="97"/>
      <c r="B199" s="98"/>
    </row>
    <row r="200" spans="1:2">
      <c r="A200" s="97"/>
      <c r="B200" s="98"/>
    </row>
    <row r="201" spans="1:2">
      <c r="A201" s="97"/>
      <c r="B201" s="98"/>
    </row>
    <row r="202" spans="1:2">
      <c r="A202" s="97"/>
      <c r="B202" s="98"/>
    </row>
    <row r="203" spans="1:2">
      <c r="A203" s="97"/>
      <c r="B203" s="98"/>
    </row>
    <row r="204" spans="1:2">
      <c r="A204" s="97"/>
      <c r="B204" s="98"/>
    </row>
    <row r="205" spans="1:2">
      <c r="A205" s="97"/>
      <c r="B205" s="98"/>
    </row>
    <row r="206" spans="1:2">
      <c r="A206" s="97"/>
      <c r="B206" s="98"/>
    </row>
    <row r="207" spans="1:2">
      <c r="A207" s="97"/>
      <c r="B207" s="98"/>
    </row>
    <row r="208" spans="1:2">
      <c r="A208" s="97"/>
      <c r="B208" s="98"/>
    </row>
    <row r="209" spans="1:2">
      <c r="A209" s="97"/>
      <c r="B209" s="98"/>
    </row>
    <row r="210" spans="1:2">
      <c r="A210" s="97"/>
      <c r="B210" s="98"/>
    </row>
    <row r="211" spans="1:2">
      <c r="A211" s="97"/>
      <c r="B211" s="98"/>
    </row>
    <row r="212" spans="1:2">
      <c r="A212" s="97"/>
      <c r="B212" s="98"/>
    </row>
    <row r="213" spans="1:2">
      <c r="A213" s="97"/>
      <c r="B213" s="98"/>
    </row>
    <row r="214" spans="1:2">
      <c r="A214" s="97"/>
      <c r="B214" s="98"/>
    </row>
    <row r="215" spans="1:2">
      <c r="A215" s="97"/>
      <c r="B215" s="98"/>
    </row>
    <row r="216" spans="1:2">
      <c r="A216" s="97"/>
      <c r="B216" s="98"/>
    </row>
    <row r="217" spans="1:2">
      <c r="A217" s="97"/>
      <c r="B217" s="98"/>
    </row>
    <row r="218" spans="1:2">
      <c r="A218" s="97"/>
      <c r="B218" s="98"/>
    </row>
    <row r="219" spans="1:2">
      <c r="A219" s="97"/>
      <c r="B219" s="98"/>
    </row>
    <row r="220" spans="1:2">
      <c r="A220" s="97"/>
      <c r="B220" s="98"/>
    </row>
    <row r="221" spans="1:2">
      <c r="A221" s="97"/>
      <c r="B221" s="98"/>
    </row>
    <row r="222" spans="1:2">
      <c r="A222" s="97"/>
      <c r="B222" s="98"/>
    </row>
    <row r="223" spans="1:2">
      <c r="A223" s="97"/>
      <c r="B223" s="98"/>
    </row>
    <row r="224" spans="1:2">
      <c r="A224" s="97"/>
      <c r="B224" s="98"/>
    </row>
    <row r="225" spans="1:2">
      <c r="A225" s="97"/>
      <c r="B225" s="98"/>
    </row>
    <row r="226" spans="1:2">
      <c r="A226" s="97"/>
      <c r="B226" s="98"/>
    </row>
    <row r="227" spans="1:2">
      <c r="A227" s="97"/>
      <c r="B227" s="98"/>
    </row>
    <row r="228" spans="1:2">
      <c r="A228" s="97"/>
      <c r="B228" s="98"/>
    </row>
    <row r="229" spans="1:2">
      <c r="A229" s="97"/>
      <c r="B229" s="98"/>
    </row>
    <row r="230" spans="1:2">
      <c r="A230" s="97"/>
      <c r="B230" s="98"/>
    </row>
    <row r="231" spans="1:2">
      <c r="A231" s="97"/>
      <c r="B231" s="98"/>
    </row>
    <row r="232" spans="1:2">
      <c r="A232" s="97"/>
      <c r="B232" s="98"/>
    </row>
    <row r="233" spans="1:2">
      <c r="A233" s="97"/>
      <c r="B233" s="98"/>
    </row>
    <row r="234" spans="1:2">
      <c r="A234" s="97"/>
      <c r="B234" s="98"/>
    </row>
    <row r="235" spans="1:2">
      <c r="A235" s="97"/>
      <c r="B235" s="98"/>
    </row>
    <row r="236" spans="1:2">
      <c r="A236" s="97"/>
      <c r="B236" s="98"/>
    </row>
    <row r="237" spans="1:2">
      <c r="A237" s="97"/>
      <c r="B237" s="98"/>
    </row>
    <row r="238" spans="1:2">
      <c r="A238" s="97"/>
      <c r="B238" s="98"/>
    </row>
    <row r="239" spans="1:2">
      <c r="A239" s="97"/>
      <c r="B239" s="98"/>
    </row>
    <row r="240" spans="1:2">
      <c r="A240" s="97"/>
      <c r="B240" s="98"/>
    </row>
    <row r="241" spans="1:2">
      <c r="A241" s="97"/>
      <c r="B241" s="98"/>
    </row>
    <row r="242" spans="1:2">
      <c r="A242" s="97"/>
      <c r="B242" s="98"/>
    </row>
    <row r="243" spans="1:2">
      <c r="A243" s="97"/>
      <c r="B243" s="98"/>
    </row>
    <row r="244" spans="1:2">
      <c r="A244" s="97"/>
      <c r="B244" s="98"/>
    </row>
    <row r="245" spans="1:2">
      <c r="A245" s="97"/>
      <c r="B245" s="98"/>
    </row>
    <row r="246" spans="1:2">
      <c r="A246" s="97"/>
      <c r="B246" s="98"/>
    </row>
    <row r="247" spans="1:2">
      <c r="A247" s="97"/>
      <c r="B247" s="98"/>
    </row>
    <row r="248" spans="1:2">
      <c r="A248" s="97"/>
      <c r="B248" s="98"/>
    </row>
    <row r="249" spans="1:2">
      <c r="A249" s="97"/>
      <c r="B249" s="98"/>
    </row>
    <row r="250" spans="1:2">
      <c r="A250" s="97"/>
      <c r="B250" s="98"/>
    </row>
    <row r="251" spans="1:2">
      <c r="A251" s="97"/>
      <c r="B251" s="98"/>
    </row>
    <row r="252" spans="1:2">
      <c r="A252" s="97"/>
      <c r="B252" s="98"/>
    </row>
    <row r="253" spans="1:2">
      <c r="A253" s="97"/>
      <c r="B253" s="98"/>
    </row>
    <row r="254" spans="1:2">
      <c r="A254" s="97"/>
      <c r="B254" s="98"/>
    </row>
    <row r="255" spans="1:2">
      <c r="A255" s="97"/>
      <c r="B255" s="98"/>
    </row>
    <row r="256" spans="1:2">
      <c r="A256" s="97"/>
      <c r="B256" s="98"/>
    </row>
    <row r="257" spans="1:2">
      <c r="A257" s="97"/>
      <c r="B257" s="98"/>
    </row>
    <row r="258" spans="1:2">
      <c r="A258" s="97"/>
      <c r="B258" s="98"/>
    </row>
    <row r="259" spans="1:2">
      <c r="A259" s="97"/>
      <c r="B259" s="98"/>
    </row>
    <row r="260" spans="1:2">
      <c r="A260" s="97"/>
      <c r="B260" s="98"/>
    </row>
    <row r="261" spans="1:2">
      <c r="A261" s="97"/>
      <c r="B261" s="98"/>
    </row>
    <row r="262" spans="1:2">
      <c r="A262" s="97"/>
      <c r="B262" s="98"/>
    </row>
    <row r="263" spans="1:2">
      <c r="A263" s="97"/>
      <c r="B263" s="98"/>
    </row>
    <row r="264" spans="1:2">
      <c r="A264" s="97"/>
      <c r="B264" s="98"/>
    </row>
    <row r="265" spans="1:2">
      <c r="A265" s="97"/>
      <c r="B265" s="98"/>
    </row>
    <row r="266" spans="1:2">
      <c r="A266" s="97"/>
      <c r="B266" s="98"/>
    </row>
    <row r="267" spans="1:2">
      <c r="A267" s="97"/>
      <c r="B267" s="98"/>
    </row>
    <row r="268" spans="1:2">
      <c r="A268" s="97"/>
      <c r="B268" s="98"/>
    </row>
    <row r="269" spans="1:2">
      <c r="A269" s="97"/>
      <c r="B269" s="98"/>
    </row>
    <row r="270" spans="1:2">
      <c r="A270" s="97"/>
      <c r="B270" s="98"/>
    </row>
    <row r="271" spans="1:2">
      <c r="A271" s="97"/>
      <c r="B271" s="98"/>
    </row>
    <row r="272" spans="1:2">
      <c r="A272" s="97"/>
      <c r="B272" s="98"/>
    </row>
    <row r="273" spans="1:2">
      <c r="A273" s="97"/>
      <c r="B273" s="98"/>
    </row>
    <row r="274" spans="1:2">
      <c r="A274" s="97"/>
      <c r="B274" s="98"/>
    </row>
    <row r="275" spans="1:2">
      <c r="A275" s="97"/>
      <c r="B275" s="98"/>
    </row>
    <row r="276" spans="1:2">
      <c r="A276" s="97"/>
      <c r="B276" s="98"/>
    </row>
    <row r="277" spans="1:2">
      <c r="A277" s="97"/>
      <c r="B277" s="98"/>
    </row>
    <row r="278" spans="1:2">
      <c r="A278" s="97"/>
      <c r="B278" s="98"/>
    </row>
    <row r="279" spans="1:2">
      <c r="A279" s="97"/>
      <c r="B279" s="98"/>
    </row>
    <row r="280" spans="1:2">
      <c r="A280" s="97"/>
      <c r="B280" s="98"/>
    </row>
    <row r="281" spans="1:2">
      <c r="A281" s="97"/>
      <c r="B281" s="98"/>
    </row>
    <row r="282" spans="1:2">
      <c r="A282" s="97"/>
      <c r="B282" s="98"/>
    </row>
    <row r="283" spans="1:2">
      <c r="A283" s="97"/>
      <c r="B283" s="98"/>
    </row>
    <row r="284" spans="1:2">
      <c r="A284" s="97"/>
      <c r="B284" s="98"/>
    </row>
    <row r="285" spans="1:2">
      <c r="A285" s="97"/>
      <c r="B285" s="98"/>
    </row>
    <row r="286" spans="1:2">
      <c r="A286" s="97"/>
      <c r="B286" s="98"/>
    </row>
    <row r="287" spans="1:2">
      <c r="A287" s="97"/>
      <c r="B287" s="98"/>
    </row>
    <row r="288" spans="1:2">
      <c r="A288" s="97"/>
      <c r="B288" s="98"/>
    </row>
    <row r="289" spans="1:2">
      <c r="A289" s="97"/>
      <c r="B289" s="98"/>
    </row>
    <row r="290" spans="1:2">
      <c r="A290" s="97"/>
      <c r="B290" s="98"/>
    </row>
    <row r="291" spans="1:2">
      <c r="A291" s="97"/>
      <c r="B291" s="98"/>
    </row>
    <row r="292" spans="1:2">
      <c r="A292" s="97"/>
      <c r="B292" s="98"/>
    </row>
    <row r="293" spans="1:2">
      <c r="A293" s="97"/>
      <c r="B293" s="98"/>
    </row>
    <row r="294" spans="1:2">
      <c r="A294" s="97"/>
      <c r="B294" s="98"/>
    </row>
    <row r="295" spans="1:2">
      <c r="A295" s="97"/>
      <c r="B295" s="98"/>
    </row>
    <row r="296" spans="1:2">
      <c r="A296" s="97"/>
      <c r="B296" s="98"/>
    </row>
    <row r="297" spans="1:2">
      <c r="A297" s="97"/>
      <c r="B297" s="98"/>
    </row>
    <row r="298" spans="1:2">
      <c r="A298" s="97"/>
      <c r="B298" s="98"/>
    </row>
    <row r="299" spans="1:2">
      <c r="A299" s="97"/>
      <c r="B299" s="98"/>
    </row>
    <row r="300" spans="1:2">
      <c r="A300" s="97"/>
      <c r="B300" s="98"/>
    </row>
    <row r="301" spans="1:2">
      <c r="A301" s="97"/>
      <c r="B301" s="98"/>
    </row>
    <row r="302" spans="1:2">
      <c r="A302" s="97"/>
      <c r="B302" s="98"/>
    </row>
    <row r="303" spans="1:2">
      <c r="A303" s="97"/>
      <c r="B303" s="98"/>
    </row>
    <row r="304" spans="1:2">
      <c r="A304" s="97"/>
      <c r="B304" s="98"/>
    </row>
    <row r="305" spans="1:2">
      <c r="A305" s="97"/>
      <c r="B305" s="98"/>
    </row>
    <row r="306" spans="1:2">
      <c r="A306" s="97"/>
      <c r="B306" s="98"/>
    </row>
    <row r="307" spans="1:2">
      <c r="A307" s="97"/>
      <c r="B307" s="98"/>
    </row>
    <row r="308" spans="1:2">
      <c r="A308" s="97"/>
      <c r="B308" s="98"/>
    </row>
    <row r="309" spans="1:2">
      <c r="A309" s="97"/>
      <c r="B309" s="98"/>
    </row>
    <row r="310" spans="1:2">
      <c r="A310" s="97"/>
      <c r="B310" s="98"/>
    </row>
    <row r="311" spans="1:2">
      <c r="A311" s="97"/>
      <c r="B311" s="98"/>
    </row>
    <row r="312" spans="1:2">
      <c r="A312" s="97"/>
      <c r="B312" s="98"/>
    </row>
    <row r="313" spans="1:2">
      <c r="A313" s="97"/>
      <c r="B313" s="98"/>
    </row>
    <row r="314" spans="1:2">
      <c r="A314" s="97"/>
      <c r="B314" s="98"/>
    </row>
    <row r="315" spans="1:2">
      <c r="A315" s="97"/>
      <c r="B315" s="98"/>
    </row>
    <row r="316" spans="1:2">
      <c r="A316" s="97"/>
      <c r="B316" s="98"/>
    </row>
    <row r="317" spans="1:2">
      <c r="A317" s="97"/>
      <c r="B317" s="98"/>
    </row>
    <row r="318" spans="1:2">
      <c r="A318" s="97"/>
      <c r="B318" s="98"/>
    </row>
    <row r="319" spans="1:2">
      <c r="A319" s="97"/>
      <c r="B319" s="98"/>
    </row>
    <row r="320" spans="1:2">
      <c r="A320" s="97"/>
      <c r="B320" s="98"/>
    </row>
    <row r="321" spans="1:2">
      <c r="A321" s="97"/>
      <c r="B321" s="98"/>
    </row>
    <row r="322" spans="1:2">
      <c r="A322" s="97"/>
      <c r="B322" s="98"/>
    </row>
    <row r="323" spans="1:2">
      <c r="A323" s="97"/>
      <c r="B323" s="98"/>
    </row>
    <row r="324" spans="1:2">
      <c r="A324" s="97"/>
      <c r="B324" s="98"/>
    </row>
    <row r="325" spans="1:2">
      <c r="A325" s="97"/>
      <c r="B325" s="98"/>
    </row>
    <row r="326" spans="1:2">
      <c r="A326" s="97"/>
      <c r="B326" s="98"/>
    </row>
    <row r="327" spans="1:2">
      <c r="A327" s="97"/>
      <c r="B327" s="98"/>
    </row>
    <row r="328" spans="1:2">
      <c r="A328" s="97"/>
      <c r="B328" s="98"/>
    </row>
    <row r="329" spans="1:2">
      <c r="A329" s="97"/>
      <c r="B329" s="98"/>
    </row>
    <row r="330" spans="1:2">
      <c r="A330" s="97"/>
      <c r="B330" s="98"/>
    </row>
    <row r="331" spans="1:2">
      <c r="A331" s="97"/>
      <c r="B331" s="98"/>
    </row>
    <row r="332" spans="1:2">
      <c r="A332" s="97"/>
      <c r="B332" s="98"/>
    </row>
    <row r="333" spans="1:2">
      <c r="A333" s="97"/>
      <c r="B333" s="98"/>
    </row>
    <row r="334" spans="1:2">
      <c r="A334" s="97"/>
      <c r="B334" s="98"/>
    </row>
    <row r="335" spans="1:2">
      <c r="A335" s="97"/>
      <c r="B335" s="98"/>
    </row>
    <row r="336" spans="1:2">
      <c r="A336" s="97"/>
      <c r="B336" s="98"/>
    </row>
    <row r="337" spans="1:2">
      <c r="A337" s="97"/>
      <c r="B337" s="98"/>
    </row>
    <row r="338" spans="1:2">
      <c r="A338" s="97"/>
      <c r="B338" s="98"/>
    </row>
    <row r="339" spans="1:2">
      <c r="A339" s="97"/>
      <c r="B339" s="98"/>
    </row>
    <row r="340" spans="1:2">
      <c r="A340" s="97"/>
      <c r="B340" s="98"/>
    </row>
    <row r="341" spans="1:2">
      <c r="A341" s="97"/>
      <c r="B341" s="98"/>
    </row>
    <row r="342" spans="1:2">
      <c r="A342" s="97"/>
      <c r="B342" s="98"/>
    </row>
    <row r="343" spans="1:2">
      <c r="A343" s="97"/>
      <c r="B343" s="98"/>
    </row>
    <row r="344" spans="1:2">
      <c r="A344" s="97"/>
      <c r="B344" s="98"/>
    </row>
    <row r="345" spans="1:2">
      <c r="A345" s="97"/>
      <c r="B345" s="98"/>
    </row>
    <row r="346" spans="1:2">
      <c r="A346" s="97"/>
      <c r="B346" s="98"/>
    </row>
    <row r="347" spans="1:2">
      <c r="A347" s="97"/>
      <c r="B347" s="98"/>
    </row>
    <row r="348" spans="1:2">
      <c r="A348" s="97"/>
      <c r="B348" s="98"/>
    </row>
    <row r="349" spans="1:2">
      <c r="A349" s="97"/>
      <c r="B349" s="98"/>
    </row>
    <row r="350" spans="1:2">
      <c r="A350" s="97"/>
      <c r="B350" s="98"/>
    </row>
    <row r="351" spans="1:2">
      <c r="A351" s="97"/>
      <c r="B351" s="98"/>
    </row>
    <row r="352" spans="1:2">
      <c r="A352" s="97"/>
      <c r="B352" s="98"/>
    </row>
    <row r="353" spans="1:2">
      <c r="A353" s="97"/>
      <c r="B353" s="98"/>
    </row>
    <row r="354" spans="1:2">
      <c r="A354" s="97"/>
      <c r="B354" s="98"/>
    </row>
    <row r="355" spans="1:2">
      <c r="A355" s="97"/>
      <c r="B355" s="98"/>
    </row>
    <row r="356" spans="1:2">
      <c r="A356" s="97"/>
      <c r="B356" s="98"/>
    </row>
    <row r="357" spans="1:2">
      <c r="A357" s="97"/>
      <c r="B357" s="98"/>
    </row>
    <row r="358" spans="1:2">
      <c r="A358" s="97"/>
      <c r="B358" s="98"/>
    </row>
    <row r="359" spans="1:2">
      <c r="A359" s="97"/>
      <c r="B359" s="98"/>
    </row>
    <row r="360" spans="1:2">
      <c r="A360" s="97"/>
      <c r="B360" s="98"/>
    </row>
    <row r="361" spans="1:2">
      <c r="A361" s="97"/>
      <c r="B361" s="98"/>
    </row>
    <row r="362" spans="1:2">
      <c r="A362" s="97"/>
      <c r="B362" s="98"/>
    </row>
    <row r="363" spans="1:2">
      <c r="A363" s="97"/>
      <c r="B363" s="98"/>
    </row>
    <row r="364" spans="1:2">
      <c r="A364" s="97"/>
      <c r="B364" s="98"/>
    </row>
    <row r="365" spans="1:2">
      <c r="A365" s="97"/>
      <c r="B365" s="98"/>
    </row>
    <row r="366" spans="1:2">
      <c r="A366" s="97"/>
      <c r="B366" s="98"/>
    </row>
    <row r="367" spans="1:2">
      <c r="A367" s="97"/>
      <c r="B367" s="98"/>
    </row>
    <row r="368" spans="1:2">
      <c r="A368" s="97"/>
      <c r="B368" s="98"/>
    </row>
    <row r="369" spans="1:2">
      <c r="A369" s="97"/>
      <c r="B369" s="98"/>
    </row>
    <row r="370" spans="1:2">
      <c r="A370" s="97"/>
      <c r="B370" s="98"/>
    </row>
    <row r="371" spans="1:2">
      <c r="A371" s="97"/>
      <c r="B371" s="98"/>
    </row>
    <row r="372" spans="1:2">
      <c r="A372" s="97"/>
      <c r="B372" s="98"/>
    </row>
    <row r="373" spans="1:2">
      <c r="A373" s="97"/>
      <c r="B373" s="98"/>
    </row>
    <row r="374" spans="1:2">
      <c r="A374" s="97"/>
      <c r="B374" s="98"/>
    </row>
    <row r="375" spans="1:2">
      <c r="A375" s="97"/>
      <c r="B375" s="98"/>
    </row>
    <row r="376" spans="1:2">
      <c r="A376" s="97"/>
      <c r="B376" s="98"/>
    </row>
    <row r="377" spans="1:2">
      <c r="A377" s="97"/>
      <c r="B377" s="98"/>
    </row>
    <row r="378" spans="1:2">
      <c r="A378" s="97"/>
      <c r="B378" s="98"/>
    </row>
    <row r="379" spans="1:2">
      <c r="A379" s="97"/>
      <c r="B379" s="98"/>
    </row>
    <row r="380" spans="1:2">
      <c r="A380" s="97"/>
      <c r="B380" s="98"/>
    </row>
    <row r="381" spans="1:2">
      <c r="A381" s="97"/>
      <c r="B381" s="98"/>
    </row>
    <row r="382" spans="1:2">
      <c r="A382" s="97"/>
      <c r="B382" s="98"/>
    </row>
    <row r="383" spans="1:2">
      <c r="A383" s="97"/>
      <c r="B383" s="98"/>
    </row>
    <row r="384" spans="1:2">
      <c r="A384" s="97"/>
      <c r="B384" s="98"/>
    </row>
    <row r="385" spans="1:2">
      <c r="A385" s="97"/>
      <c r="B385" s="98"/>
    </row>
    <row r="386" spans="1:2">
      <c r="A386" s="97"/>
      <c r="B386" s="98"/>
    </row>
    <row r="387" spans="1:2">
      <c r="A387" s="97"/>
      <c r="B387" s="98"/>
    </row>
    <row r="388" spans="1:2">
      <c r="A388" s="97"/>
      <c r="B388" s="98"/>
    </row>
    <row r="389" spans="1:2">
      <c r="A389" s="97"/>
      <c r="B389" s="98"/>
    </row>
    <row r="390" spans="1:2">
      <c r="A390" s="97"/>
      <c r="B390" s="98"/>
    </row>
    <row r="391" spans="1:2">
      <c r="A391" s="97"/>
      <c r="B391" s="98"/>
    </row>
    <row r="392" spans="1:2">
      <c r="A392" s="97"/>
      <c r="B392" s="98"/>
    </row>
    <row r="393" spans="1:2">
      <c r="A393" s="97"/>
      <c r="B393" s="98"/>
    </row>
    <row r="394" spans="1:2">
      <c r="A394" s="97"/>
      <c r="B394" s="98"/>
    </row>
    <row r="395" spans="1:2">
      <c r="A395" s="97"/>
      <c r="B395" s="98"/>
    </row>
    <row r="396" spans="1:2">
      <c r="A396" s="97"/>
      <c r="B396" s="98"/>
    </row>
    <row r="397" spans="1:2">
      <c r="A397" s="97"/>
      <c r="B397" s="98"/>
    </row>
    <row r="398" spans="1:2">
      <c r="A398" s="97"/>
      <c r="B398" s="98"/>
    </row>
    <row r="399" spans="1:2">
      <c r="A399" s="97"/>
      <c r="B399" s="98"/>
    </row>
    <row r="400" spans="1:2">
      <c r="A400" s="97"/>
      <c r="B400" s="98"/>
    </row>
    <row r="401" spans="1:2">
      <c r="A401" s="97"/>
      <c r="B401" s="98"/>
    </row>
    <row r="402" spans="1:2">
      <c r="A402" s="97"/>
      <c r="B402" s="98"/>
    </row>
    <row r="403" spans="1:2">
      <c r="A403" s="97"/>
      <c r="B403" s="98"/>
    </row>
    <row r="404" spans="1:2">
      <c r="A404" s="97"/>
      <c r="B404" s="98"/>
    </row>
    <row r="405" spans="1:2">
      <c r="A405" s="97"/>
      <c r="B405" s="98"/>
    </row>
    <row r="406" spans="1:2">
      <c r="A406" s="97"/>
      <c r="B406" s="98"/>
    </row>
    <row r="407" spans="1:2">
      <c r="A407" s="97"/>
      <c r="B407" s="98"/>
    </row>
    <row r="408" spans="1:2">
      <c r="A408" s="97"/>
      <c r="B408" s="98"/>
    </row>
    <row r="409" spans="1:2">
      <c r="A409" s="97"/>
      <c r="B409" s="98"/>
    </row>
    <row r="410" spans="1:2">
      <c r="A410" s="97"/>
      <c r="B410" s="98"/>
    </row>
    <row r="411" spans="1:2">
      <c r="A411" s="97"/>
      <c r="B411" s="98"/>
    </row>
    <row r="412" spans="1:2">
      <c r="A412" s="97"/>
      <c r="B412" s="98"/>
    </row>
    <row r="413" spans="1:2">
      <c r="A413" s="97"/>
      <c r="B413" s="98"/>
    </row>
    <row r="414" spans="1:2">
      <c r="A414" s="97"/>
      <c r="B414" s="98"/>
    </row>
    <row r="415" spans="1:2">
      <c r="A415" s="97"/>
      <c r="B415" s="98"/>
    </row>
    <row r="416" spans="1:2">
      <c r="A416" s="97"/>
      <c r="B416" s="98"/>
    </row>
    <row r="417" spans="1:2">
      <c r="A417" s="97"/>
      <c r="B417" s="98"/>
    </row>
    <row r="418" spans="1:2">
      <c r="A418" s="97"/>
      <c r="B418" s="98"/>
    </row>
    <row r="419" spans="1:2">
      <c r="A419" s="97"/>
      <c r="B419" s="98"/>
    </row>
    <row r="420" spans="1:2">
      <c r="A420" s="97"/>
      <c r="B420" s="98"/>
    </row>
    <row r="421" spans="1:2">
      <c r="A421" s="97"/>
      <c r="B421" s="98"/>
    </row>
    <row r="422" spans="1:2">
      <c r="A422" s="97"/>
      <c r="B422" s="98"/>
    </row>
    <row r="423" spans="1:2">
      <c r="A423" s="97"/>
      <c r="B423" s="98"/>
    </row>
    <row r="424" spans="1:2">
      <c r="A424" s="97"/>
      <c r="B424" s="98"/>
    </row>
    <row r="425" spans="1:2">
      <c r="A425" s="97"/>
      <c r="B425" s="98"/>
    </row>
    <row r="426" spans="1:2">
      <c r="A426" s="97"/>
      <c r="B426" s="98"/>
    </row>
    <row r="427" spans="1:2">
      <c r="A427" s="97"/>
      <c r="B427" s="98"/>
    </row>
    <row r="428" spans="1:2">
      <c r="A428" s="97"/>
      <c r="B428" s="98"/>
    </row>
    <row r="429" spans="1:2">
      <c r="A429" s="97"/>
      <c r="B429" s="98"/>
    </row>
    <row r="430" spans="1:2">
      <c r="A430" s="97"/>
      <c r="B430" s="98"/>
    </row>
    <row r="431" spans="1:2">
      <c r="A431" s="97"/>
      <c r="B431" s="98"/>
    </row>
    <row r="432" spans="1:2">
      <c r="A432" s="97"/>
      <c r="B432" s="98"/>
    </row>
    <row r="433" spans="1:2">
      <c r="A433" s="97"/>
      <c r="B433" s="98"/>
    </row>
    <row r="434" spans="1:2">
      <c r="A434" s="97"/>
      <c r="B434" s="98"/>
    </row>
    <row r="435" spans="1:2">
      <c r="A435" s="97"/>
      <c r="B435" s="98"/>
    </row>
    <row r="436" spans="1:2">
      <c r="A436" s="97"/>
      <c r="B436" s="98"/>
    </row>
    <row r="437" spans="1:2">
      <c r="A437" s="97"/>
      <c r="B437" s="98"/>
    </row>
    <row r="438" spans="1:2">
      <c r="A438" s="97"/>
      <c r="B438" s="98"/>
    </row>
    <row r="439" spans="1:2">
      <c r="A439" s="97"/>
      <c r="B439" s="98"/>
    </row>
    <row r="440" spans="1:2">
      <c r="A440" s="97"/>
      <c r="B440" s="98"/>
    </row>
    <row r="441" spans="1:2">
      <c r="A441" s="97"/>
      <c r="B441" s="98"/>
    </row>
    <row r="442" spans="1:2">
      <c r="A442" s="97"/>
      <c r="B442" s="98"/>
    </row>
    <row r="443" spans="1:2">
      <c r="A443" s="97"/>
      <c r="B443" s="98"/>
    </row>
    <row r="444" spans="1:2">
      <c r="A444" s="97"/>
      <c r="B444" s="98"/>
    </row>
    <row r="445" spans="1:2">
      <c r="A445" s="97"/>
      <c r="B445" s="98"/>
    </row>
    <row r="446" spans="1:2">
      <c r="A446" s="97"/>
      <c r="B446" s="98"/>
    </row>
    <row r="447" spans="1:2">
      <c r="A447" s="97"/>
      <c r="B447" s="98"/>
    </row>
    <row r="448" spans="1:2">
      <c r="A448" s="97"/>
      <c r="B448" s="98"/>
    </row>
    <row r="449" spans="1:2">
      <c r="A449" s="97"/>
      <c r="B449" s="98"/>
    </row>
    <row r="450" spans="1:2">
      <c r="A450" s="97"/>
      <c r="B450" s="98"/>
    </row>
    <row r="451" spans="1:2">
      <c r="A451" s="97"/>
      <c r="B451" s="98"/>
    </row>
    <row r="452" spans="1:2">
      <c r="A452" s="97"/>
      <c r="B452" s="98"/>
    </row>
    <row r="453" spans="1:2">
      <c r="A453" s="97"/>
      <c r="B453" s="98"/>
    </row>
    <row r="454" spans="1:2">
      <c r="A454" s="97"/>
      <c r="B454" s="98"/>
    </row>
    <row r="455" spans="1:2">
      <c r="A455" s="97"/>
      <c r="B455" s="98"/>
    </row>
    <row r="456" spans="1:2">
      <c r="A456" s="97"/>
      <c r="B456" s="98"/>
    </row>
    <row r="457" spans="1:2">
      <c r="A457" s="97"/>
      <c r="B457" s="98"/>
    </row>
    <row r="458" spans="1:2">
      <c r="A458" s="97"/>
      <c r="B458" s="98"/>
    </row>
    <row r="459" spans="1:2">
      <c r="A459" s="97"/>
      <c r="B459" s="98"/>
    </row>
    <row r="460" spans="1:2">
      <c r="A460" s="97"/>
      <c r="B460" s="98"/>
    </row>
    <row r="461" spans="1:2">
      <c r="A461" s="97"/>
      <c r="B461" s="98"/>
    </row>
    <row r="462" spans="1:2">
      <c r="A462" s="97"/>
      <c r="B462" s="98"/>
    </row>
    <row r="463" spans="1:2">
      <c r="A463" s="97"/>
      <c r="B463" s="98"/>
    </row>
    <row r="464" spans="1:2">
      <c r="A464" s="97"/>
      <c r="B464" s="98"/>
    </row>
    <row r="465" spans="1:2">
      <c r="A465" s="97"/>
      <c r="B465" s="98"/>
    </row>
    <row r="466" spans="1:2">
      <c r="A466" s="97"/>
      <c r="B466" s="98"/>
    </row>
    <row r="467" spans="1:2">
      <c r="A467" s="97"/>
      <c r="B467" s="98"/>
    </row>
    <row r="468" spans="1:2">
      <c r="A468" s="97"/>
      <c r="B468" s="98"/>
    </row>
    <row r="469" spans="1:2">
      <c r="A469" s="97"/>
      <c r="B469" s="98"/>
    </row>
    <row r="470" spans="1:2">
      <c r="A470" s="97"/>
      <c r="B470" s="98"/>
    </row>
    <row r="471" spans="1:2">
      <c r="A471" s="97"/>
      <c r="B471" s="98"/>
    </row>
    <row r="472" spans="1:2">
      <c r="A472" s="97"/>
      <c r="B472" s="98"/>
    </row>
    <row r="473" spans="1:2">
      <c r="A473" s="97"/>
      <c r="B473" s="98"/>
    </row>
    <row r="474" spans="1:2">
      <c r="A474" s="97"/>
      <c r="B474" s="98"/>
    </row>
    <row r="475" spans="1:2">
      <c r="A475" s="97"/>
      <c r="B475" s="98"/>
    </row>
    <row r="476" spans="1:2">
      <c r="A476" s="97"/>
      <c r="B476" s="98"/>
    </row>
    <row r="477" spans="1:2">
      <c r="A477" s="97"/>
      <c r="B477" s="98"/>
    </row>
    <row r="478" spans="1:2">
      <c r="A478" s="97"/>
      <c r="B478" s="98"/>
    </row>
    <row r="479" spans="1:2">
      <c r="A479" s="97"/>
      <c r="B479" s="98"/>
    </row>
    <row r="480" spans="1:2">
      <c r="A480" s="97"/>
      <c r="B480" s="98"/>
    </row>
    <row r="481" spans="1:2">
      <c r="A481" s="97"/>
      <c r="B481" s="98"/>
    </row>
    <row r="482" spans="1:2">
      <c r="A482" s="97"/>
      <c r="B482" s="98"/>
    </row>
    <row r="483" spans="1:2">
      <c r="A483" s="97"/>
      <c r="B483" s="98"/>
    </row>
    <row r="484" spans="1:2">
      <c r="A484" s="97"/>
      <c r="B484" s="98"/>
    </row>
    <row r="485" spans="1:2">
      <c r="A485" s="97"/>
      <c r="B485" s="98"/>
    </row>
    <row r="486" spans="1:2">
      <c r="A486" s="97"/>
      <c r="B486" s="98"/>
    </row>
    <row r="487" spans="1:2">
      <c r="A487" s="97"/>
      <c r="B487" s="98"/>
    </row>
    <row r="488" spans="1:2">
      <c r="A488" s="97"/>
      <c r="B488" s="98"/>
    </row>
    <row r="489" spans="1:2">
      <c r="A489" s="97"/>
      <c r="B489" s="98"/>
    </row>
    <row r="490" spans="1:2">
      <c r="A490" s="97"/>
      <c r="B490" s="98"/>
    </row>
    <row r="491" spans="1:2">
      <c r="A491" s="97"/>
      <c r="B491" s="98"/>
    </row>
    <row r="492" spans="1:2">
      <c r="A492" s="97"/>
      <c r="B492" s="98"/>
    </row>
    <row r="493" spans="1:2">
      <c r="A493" s="97"/>
      <c r="B493" s="98"/>
    </row>
    <row r="494" spans="1:2">
      <c r="A494" s="97"/>
      <c r="B494" s="98"/>
    </row>
    <row r="495" spans="1:2">
      <c r="A495" s="97"/>
      <c r="B495" s="98"/>
    </row>
    <row r="496" spans="1:2">
      <c r="A496" s="97"/>
      <c r="B496" s="98"/>
    </row>
    <row r="497" spans="1:2">
      <c r="A497" s="97"/>
      <c r="B497" s="98"/>
    </row>
    <row r="498" spans="1:2">
      <c r="A498" s="97"/>
      <c r="B498" s="98"/>
    </row>
    <row r="499" spans="1:2">
      <c r="A499" s="97"/>
      <c r="B499" s="98"/>
    </row>
    <row r="500" spans="1:2">
      <c r="A500" s="97"/>
      <c r="B500" s="98"/>
    </row>
    <row r="501" spans="1:2">
      <c r="A501" s="97"/>
      <c r="B501" s="98"/>
    </row>
    <row r="502" spans="1:2">
      <c r="A502" s="97"/>
      <c r="B502" s="98"/>
    </row>
    <row r="503" spans="1:2">
      <c r="A503" s="97"/>
      <c r="B503" s="98"/>
    </row>
    <row r="504" spans="1:2">
      <c r="A504" s="97"/>
      <c r="B504" s="98"/>
    </row>
    <row r="505" spans="1:2">
      <c r="A505" s="97"/>
      <c r="B505" s="98"/>
    </row>
    <row r="506" spans="1:2">
      <c r="A506" s="97"/>
      <c r="B506" s="98"/>
    </row>
    <row r="507" spans="1:2">
      <c r="A507" s="97"/>
      <c r="B507" s="98"/>
    </row>
    <row r="508" spans="1:2">
      <c r="A508" s="97"/>
      <c r="B508" s="98"/>
    </row>
    <row r="509" spans="1:2">
      <c r="A509" s="97"/>
      <c r="B509" s="98"/>
    </row>
    <row r="510" spans="1:2">
      <c r="A510" s="97"/>
      <c r="B510" s="98"/>
    </row>
    <row r="511" spans="1:2">
      <c r="A511" s="97"/>
      <c r="B511" s="98"/>
    </row>
    <row r="512" spans="1:2">
      <c r="A512" s="97"/>
      <c r="B512" s="98"/>
    </row>
    <row r="513" spans="1:2">
      <c r="A513" s="97"/>
      <c r="B513" s="98"/>
    </row>
    <row r="514" spans="1:2">
      <c r="A514" s="97"/>
      <c r="B514" s="98"/>
    </row>
    <row r="515" spans="1:2">
      <c r="A515" s="97"/>
      <c r="B515" s="98"/>
    </row>
    <row r="516" spans="1:2">
      <c r="A516" s="97"/>
      <c r="B516" s="98"/>
    </row>
    <row r="517" spans="1:2">
      <c r="A517" s="97"/>
      <c r="B517" s="98"/>
    </row>
    <row r="518" spans="1:2">
      <c r="A518" s="97"/>
      <c r="B518" s="98"/>
    </row>
    <row r="519" spans="1:2">
      <c r="A519" s="97"/>
      <c r="B519" s="98"/>
    </row>
    <row r="520" spans="1:2">
      <c r="A520" s="97"/>
      <c r="B520" s="98"/>
    </row>
    <row r="521" spans="1:2">
      <c r="A521" s="97"/>
      <c r="B521" s="98"/>
    </row>
    <row r="522" spans="1:2">
      <c r="A522" s="97"/>
      <c r="B522" s="98"/>
    </row>
    <row r="523" spans="1:2">
      <c r="A523" s="97"/>
      <c r="B523" s="98"/>
    </row>
    <row r="524" spans="1:2">
      <c r="A524" s="97"/>
      <c r="B524" s="98"/>
    </row>
    <row r="525" spans="1:2">
      <c r="A525" s="97"/>
      <c r="B525" s="98"/>
    </row>
    <row r="526" spans="1:2">
      <c r="A526" s="97"/>
      <c r="B526" s="98"/>
    </row>
    <row r="527" spans="1:2">
      <c r="A527" s="97"/>
      <c r="B527" s="98"/>
    </row>
    <row r="528" spans="1:2">
      <c r="A528" s="97"/>
      <c r="B528" s="98"/>
    </row>
    <row r="529" spans="1:2">
      <c r="A529" s="97"/>
      <c r="B529" s="98"/>
    </row>
    <row r="530" spans="1:2">
      <c r="A530" s="97"/>
      <c r="B530" s="98"/>
    </row>
    <row r="531" spans="1:2">
      <c r="A531" s="97"/>
      <c r="B531" s="98"/>
    </row>
    <row r="532" spans="1:2">
      <c r="A532" s="97"/>
      <c r="B532" s="98"/>
    </row>
    <row r="533" spans="1:2">
      <c r="A533" s="97"/>
      <c r="B533" s="98"/>
    </row>
    <row r="534" spans="1:2">
      <c r="A534" s="97"/>
      <c r="B534" s="98"/>
    </row>
    <row r="535" spans="1:2">
      <c r="A535" s="97"/>
      <c r="B535" s="98"/>
    </row>
    <row r="536" spans="1:2">
      <c r="A536" s="97"/>
      <c r="B536" s="98"/>
    </row>
    <row r="537" spans="1:2">
      <c r="A537" s="97"/>
      <c r="B537" s="98"/>
    </row>
    <row r="538" spans="1:2">
      <c r="A538" s="97"/>
      <c r="B538" s="98"/>
    </row>
    <row r="539" spans="1:2">
      <c r="A539" s="97"/>
      <c r="B539" s="98"/>
    </row>
    <row r="540" spans="1:2">
      <c r="A540" s="97"/>
      <c r="B540" s="98"/>
    </row>
    <row r="541" spans="1:2">
      <c r="A541" s="97"/>
      <c r="B541" s="98"/>
    </row>
    <row r="542" spans="1:2">
      <c r="A542" s="97"/>
      <c r="B542" s="98"/>
    </row>
    <row r="543" spans="1:2">
      <c r="A543" s="97"/>
      <c r="B543" s="98"/>
    </row>
    <row r="544" spans="1:2">
      <c r="A544" s="97"/>
      <c r="B544" s="98"/>
    </row>
    <row r="545" spans="1:2">
      <c r="A545" s="97"/>
      <c r="B545" s="98"/>
    </row>
    <row r="546" spans="1:2">
      <c r="A546" s="97"/>
      <c r="B546" s="98"/>
    </row>
    <row r="547" spans="1:2">
      <c r="A547" s="97"/>
      <c r="B547" s="98"/>
    </row>
    <row r="548" spans="1:2">
      <c r="A548" s="97"/>
      <c r="B548" s="98"/>
    </row>
    <row r="549" spans="1:2">
      <c r="A549" s="97"/>
      <c r="B549" s="98"/>
    </row>
    <row r="550" spans="1:2">
      <c r="A550" s="97"/>
      <c r="B550" s="98"/>
    </row>
    <row r="551" spans="1:2">
      <c r="A551" s="97"/>
      <c r="B551" s="98"/>
    </row>
    <row r="552" spans="1:2">
      <c r="A552" s="97"/>
      <c r="B552" s="98"/>
    </row>
    <row r="553" spans="1:2">
      <c r="A553" s="97"/>
      <c r="B553" s="98"/>
    </row>
    <row r="554" spans="1:2">
      <c r="A554" s="97"/>
      <c r="B554" s="98"/>
    </row>
    <row r="555" spans="1:2">
      <c r="A555" s="97"/>
      <c r="B555" s="98"/>
    </row>
    <row r="556" spans="1:2">
      <c r="A556" s="97"/>
      <c r="B556" s="98"/>
    </row>
    <row r="557" spans="1:2">
      <c r="A557" s="97"/>
      <c r="B557" s="98"/>
    </row>
    <row r="558" spans="1:2">
      <c r="A558" s="97"/>
      <c r="B558" s="98"/>
    </row>
    <row r="559" spans="1:2">
      <c r="A559" s="97"/>
      <c r="B559" s="98"/>
    </row>
    <row r="560" spans="1:2">
      <c r="A560" s="97"/>
      <c r="B560" s="98"/>
    </row>
    <row r="561" spans="1:2">
      <c r="A561" s="97"/>
      <c r="B561" s="98"/>
    </row>
    <row r="562" spans="1:2">
      <c r="A562" s="97"/>
      <c r="B562" s="98"/>
    </row>
    <row r="563" spans="1:2">
      <c r="A563" s="97"/>
      <c r="B563" s="98"/>
    </row>
    <row r="564" spans="1:2">
      <c r="A564" s="97"/>
      <c r="B564" s="98"/>
    </row>
    <row r="565" spans="1:2">
      <c r="A565" s="97"/>
      <c r="B565" s="98"/>
    </row>
    <row r="566" spans="1:2">
      <c r="A566" s="97"/>
      <c r="B566" s="98"/>
    </row>
    <row r="567" spans="1:2">
      <c r="A567" s="97"/>
      <c r="B567" s="98"/>
    </row>
    <row r="568" spans="1:2">
      <c r="A568" s="97"/>
      <c r="B568" s="98"/>
    </row>
    <row r="569" spans="1:2">
      <c r="A569" s="97"/>
      <c r="B569" s="98"/>
    </row>
    <row r="570" spans="1:2">
      <c r="A570" s="97"/>
      <c r="B570" s="98"/>
    </row>
    <row r="571" spans="1:2">
      <c r="A571" s="97"/>
      <c r="B571" s="98"/>
    </row>
    <row r="572" spans="1:2">
      <c r="A572" s="97"/>
      <c r="B572" s="98"/>
    </row>
    <row r="573" spans="1:2">
      <c r="A573" s="97"/>
      <c r="B573" s="98"/>
    </row>
    <row r="574" spans="1:2">
      <c r="A574" s="97"/>
      <c r="B574" s="98"/>
    </row>
    <row r="575" spans="1:2">
      <c r="A575" s="97"/>
      <c r="B575" s="98"/>
    </row>
    <row r="576" spans="1:2">
      <c r="A576" s="97"/>
      <c r="B576" s="98"/>
    </row>
    <row r="577" spans="1:2">
      <c r="A577" s="97"/>
      <c r="B577" s="98"/>
    </row>
    <row r="578" spans="1:2">
      <c r="A578" s="97"/>
      <c r="B578" s="98"/>
    </row>
    <row r="579" spans="1:2">
      <c r="A579" s="97"/>
      <c r="B579" s="98"/>
    </row>
    <row r="580" spans="1:2">
      <c r="A580" s="97"/>
      <c r="B580" s="98"/>
    </row>
    <row r="581" spans="1:2">
      <c r="A581" s="97"/>
      <c r="B581" s="98"/>
    </row>
    <row r="582" spans="1:2">
      <c r="A582" s="97"/>
      <c r="B582" s="98"/>
    </row>
    <row r="583" spans="1:2">
      <c r="A583" s="97"/>
      <c r="B583" s="98"/>
    </row>
    <row r="584" spans="1:2">
      <c r="A584" s="97"/>
      <c r="B584" s="98"/>
    </row>
    <row r="585" spans="1:2">
      <c r="A585" s="97"/>
      <c r="B585" s="98"/>
    </row>
    <row r="586" spans="1:2">
      <c r="A586" s="97"/>
      <c r="B586" s="98"/>
    </row>
    <row r="587" spans="1:2">
      <c r="A587" s="97"/>
      <c r="B587" s="98"/>
    </row>
    <row r="588" spans="1:2">
      <c r="A588" s="97"/>
      <c r="B588" s="98"/>
    </row>
    <row r="589" spans="1:2">
      <c r="A589" s="97"/>
      <c r="B589" s="98"/>
    </row>
    <row r="590" spans="1:2">
      <c r="A590" s="97"/>
      <c r="B590" s="98"/>
    </row>
    <row r="591" spans="1:2">
      <c r="A591" s="97"/>
      <c r="B591" s="98"/>
    </row>
    <row r="592" spans="1:2">
      <c r="A592" s="97"/>
      <c r="B592" s="98"/>
    </row>
    <row r="593" spans="1:2">
      <c r="A593" s="97"/>
      <c r="B593" s="98"/>
    </row>
    <row r="594" spans="1:2">
      <c r="A594" s="97"/>
      <c r="B594" s="98"/>
    </row>
    <row r="595" spans="1:2">
      <c r="A595" s="97"/>
      <c r="B595" s="98"/>
    </row>
    <row r="596" spans="1:2">
      <c r="A596" s="97"/>
      <c r="B596" s="98"/>
    </row>
    <row r="597" spans="1:2">
      <c r="A597" s="97"/>
      <c r="B597" s="98"/>
    </row>
    <row r="598" spans="1:2">
      <c r="A598" s="97"/>
      <c r="B598" s="98"/>
    </row>
    <row r="599" spans="1:2">
      <c r="A599" s="97"/>
      <c r="B599" s="98"/>
    </row>
    <row r="600" spans="1:2">
      <c r="A600" s="97"/>
      <c r="B600" s="98"/>
    </row>
    <row r="601" spans="1:2">
      <c r="A601" s="97"/>
      <c r="B601" s="98"/>
    </row>
    <row r="602" spans="1:2">
      <c r="A602" s="97"/>
      <c r="B602" s="98"/>
    </row>
    <row r="603" spans="1:2">
      <c r="A603" s="97"/>
      <c r="B603" s="98"/>
    </row>
    <row r="604" spans="1:2">
      <c r="A604" s="97"/>
      <c r="B604" s="98"/>
    </row>
    <row r="605" spans="1:2">
      <c r="A605" s="97"/>
      <c r="B605" s="98"/>
    </row>
    <row r="606" spans="1:2">
      <c r="A606" s="97"/>
      <c r="B606" s="98"/>
    </row>
    <row r="607" spans="1:2">
      <c r="A607" s="97"/>
      <c r="B607" s="98"/>
    </row>
    <row r="608" spans="1:2">
      <c r="A608" s="97"/>
      <c r="B608" s="98"/>
    </row>
    <row r="609" spans="1:2">
      <c r="A609" s="97"/>
      <c r="B609" s="98"/>
    </row>
    <row r="610" spans="1:2">
      <c r="A610" s="97"/>
      <c r="B610" s="98"/>
    </row>
    <row r="611" spans="1:2">
      <c r="A611" s="97"/>
      <c r="B611" s="98"/>
    </row>
    <row r="612" spans="1:2">
      <c r="A612" s="97"/>
      <c r="B612" s="98"/>
    </row>
    <row r="613" spans="1:2">
      <c r="A613" s="97"/>
      <c r="B613" s="98"/>
    </row>
    <row r="614" spans="1:2">
      <c r="A614" s="97"/>
      <c r="B614" s="98"/>
    </row>
    <row r="615" spans="1:2">
      <c r="A615" s="97"/>
      <c r="B615" s="98"/>
    </row>
    <row r="616" spans="1:2">
      <c r="A616" s="97"/>
      <c r="B616" s="98"/>
    </row>
    <row r="617" spans="1:2">
      <c r="A617" s="97"/>
      <c r="B617" s="98"/>
    </row>
    <row r="618" spans="1:2">
      <c r="A618" s="97"/>
      <c r="B618" s="98"/>
    </row>
    <row r="619" spans="1:2">
      <c r="A619" s="97"/>
      <c r="B619" s="98"/>
    </row>
    <row r="620" spans="1:2">
      <c r="A620" s="97"/>
      <c r="B620" s="98"/>
    </row>
    <row r="621" spans="1:2">
      <c r="A621" s="97"/>
      <c r="B621" s="98"/>
    </row>
    <row r="622" spans="1:2">
      <c r="A622" s="97"/>
      <c r="B622" s="98"/>
    </row>
    <row r="623" spans="1:2">
      <c r="A623" s="97"/>
      <c r="B623" s="98"/>
    </row>
    <row r="624" spans="1:2">
      <c r="A624" s="97"/>
      <c r="B624" s="98"/>
    </row>
    <row r="625" spans="1:2">
      <c r="A625" s="97"/>
      <c r="B625" s="98"/>
    </row>
    <row r="626" spans="1:2">
      <c r="A626" s="97"/>
      <c r="B626" s="98"/>
    </row>
    <row r="627" spans="1:2">
      <c r="A627" s="97"/>
      <c r="B627" s="98"/>
    </row>
    <row r="628" spans="1:2">
      <c r="A628" s="97"/>
      <c r="B628" s="98"/>
    </row>
    <row r="629" spans="1:2">
      <c r="A629" s="97"/>
      <c r="B629" s="98"/>
    </row>
    <row r="630" spans="1:2">
      <c r="A630" s="97"/>
      <c r="B630" s="98"/>
    </row>
    <row r="631" spans="1:2">
      <c r="A631" s="97"/>
      <c r="B631" s="98"/>
    </row>
    <row r="632" spans="1:2">
      <c r="A632" s="97"/>
      <c r="B632" s="98"/>
    </row>
    <row r="633" spans="1:2">
      <c r="A633" s="97"/>
      <c r="B633" s="98"/>
    </row>
    <row r="634" spans="1:2">
      <c r="A634" s="97"/>
      <c r="B634" s="98"/>
    </row>
    <row r="635" spans="1:2">
      <c r="A635" s="97"/>
      <c r="B635" s="98"/>
    </row>
    <row r="636" spans="1:2">
      <c r="A636" s="97"/>
      <c r="B636" s="98"/>
    </row>
    <row r="637" spans="1:2">
      <c r="A637" s="97"/>
      <c r="B637" s="98"/>
    </row>
    <row r="638" spans="1:2">
      <c r="A638" s="97"/>
      <c r="B638" s="98"/>
    </row>
    <row r="639" spans="1:2">
      <c r="A639" s="97"/>
      <c r="B639" s="98"/>
    </row>
    <row r="640" spans="1:2">
      <c r="A640" s="97"/>
      <c r="B640" s="98"/>
    </row>
    <row r="641" spans="1:2">
      <c r="A641" s="97"/>
      <c r="B641" s="98"/>
    </row>
    <row r="642" spans="1:2">
      <c r="A642" s="97"/>
      <c r="B642" s="98"/>
    </row>
    <row r="643" spans="1:2">
      <c r="A643" s="97"/>
      <c r="B643" s="98"/>
    </row>
    <row r="644" spans="1:2">
      <c r="A644" s="97"/>
      <c r="B644" s="98"/>
    </row>
    <row r="645" spans="1:2">
      <c r="A645" s="97"/>
      <c r="B645" s="98"/>
    </row>
    <row r="646" spans="1:2">
      <c r="A646" s="97"/>
      <c r="B646" s="98"/>
    </row>
    <row r="647" spans="1:2">
      <c r="A647" s="97"/>
      <c r="B647" s="98"/>
    </row>
    <row r="648" spans="1:2">
      <c r="A648" s="97"/>
      <c r="B648" s="98"/>
    </row>
    <row r="649" spans="1:2">
      <c r="A649" s="97"/>
      <c r="B649" s="98"/>
    </row>
    <row r="650" spans="1:2">
      <c r="A650" s="97"/>
      <c r="B650" s="98"/>
    </row>
    <row r="651" spans="1:2">
      <c r="A651" s="97"/>
      <c r="B651" s="98"/>
    </row>
    <row r="652" spans="1:2">
      <c r="A652" s="97"/>
      <c r="B652" s="98"/>
    </row>
    <row r="653" spans="1:2">
      <c r="A653" s="97"/>
      <c r="B653" s="98"/>
    </row>
    <row r="654" spans="1:2">
      <c r="A654" s="97"/>
      <c r="B654" s="98"/>
    </row>
    <row r="655" spans="1:2">
      <c r="A655" s="97"/>
      <c r="B655" s="98"/>
    </row>
    <row r="656" spans="1:2">
      <c r="A656" s="97"/>
      <c r="B656" s="98"/>
    </row>
    <row r="657" spans="1:2">
      <c r="A657" s="97"/>
      <c r="B657" s="98"/>
    </row>
    <row r="658" spans="1:2">
      <c r="A658" s="97"/>
      <c r="B658" s="98"/>
    </row>
    <row r="659" spans="1:2">
      <c r="A659" s="97"/>
      <c r="B659" s="98"/>
    </row>
    <row r="660" spans="1:2">
      <c r="A660" s="97"/>
      <c r="B660" s="98"/>
    </row>
    <row r="661" spans="1:2">
      <c r="A661" s="97"/>
      <c r="B661" s="98"/>
    </row>
    <row r="662" spans="1:2">
      <c r="A662" s="97"/>
      <c r="B662" s="98"/>
    </row>
    <row r="663" spans="1:2">
      <c r="A663" s="97"/>
      <c r="B663" s="98"/>
    </row>
    <row r="664" spans="1:2">
      <c r="A664" s="97"/>
      <c r="B664" s="98"/>
    </row>
    <row r="665" spans="1:2">
      <c r="A665" s="97"/>
      <c r="B665" s="98"/>
    </row>
    <row r="666" spans="1:2">
      <c r="A666" s="97"/>
      <c r="B666" s="98"/>
    </row>
    <row r="667" spans="1:2">
      <c r="A667" s="97"/>
      <c r="B667" s="98"/>
    </row>
    <row r="668" spans="1:2">
      <c r="A668" s="97"/>
      <c r="B668" s="98"/>
    </row>
    <row r="669" spans="1:2">
      <c r="A669" s="97"/>
      <c r="B669" s="98"/>
    </row>
    <row r="670" spans="1:2">
      <c r="A670" s="97"/>
      <c r="B670" s="98"/>
    </row>
    <row r="671" spans="1:2">
      <c r="A671" s="97"/>
      <c r="B671" s="98"/>
    </row>
    <row r="672" spans="1:2">
      <c r="A672" s="97"/>
      <c r="B672" s="98"/>
    </row>
    <row r="673" spans="1:2">
      <c r="A673" s="97"/>
      <c r="B673" s="98"/>
    </row>
    <row r="674" spans="1:2">
      <c r="A674" s="97"/>
      <c r="B674" s="98"/>
    </row>
    <row r="675" spans="1:2">
      <c r="A675" s="97"/>
      <c r="B675" s="98"/>
    </row>
    <row r="676" spans="1:2">
      <c r="A676" s="97"/>
      <c r="B676" s="98"/>
    </row>
    <row r="677" spans="1:2">
      <c r="A677" s="97"/>
      <c r="B677" s="98"/>
    </row>
    <row r="678" spans="1:2">
      <c r="A678" s="97"/>
      <c r="B678" s="98"/>
    </row>
    <row r="679" spans="1:2">
      <c r="A679" s="97"/>
      <c r="B679" s="98"/>
    </row>
    <row r="680" spans="1:2">
      <c r="A680" s="97"/>
      <c r="B680" s="98"/>
    </row>
    <row r="681" spans="1:2">
      <c r="A681" s="97"/>
      <c r="B681" s="98"/>
    </row>
    <row r="682" spans="1:2">
      <c r="A682" s="97"/>
      <c r="B682" s="98"/>
    </row>
    <row r="683" spans="1:2">
      <c r="A683" s="97"/>
      <c r="B683" s="98"/>
    </row>
    <row r="684" spans="1:2">
      <c r="A684" s="97"/>
      <c r="B684" s="98"/>
    </row>
    <row r="685" spans="1:2">
      <c r="A685" s="97"/>
      <c r="B685" s="98"/>
    </row>
    <row r="686" spans="1:2">
      <c r="A686" s="97"/>
      <c r="B686" s="98"/>
    </row>
    <row r="687" spans="1:2">
      <c r="A687" s="97"/>
      <c r="B687" s="98"/>
    </row>
    <row r="688" spans="1:2">
      <c r="A688" s="97"/>
      <c r="B688" s="98"/>
    </row>
    <row r="689" spans="1:2">
      <c r="A689" s="97"/>
      <c r="B689" s="98"/>
    </row>
    <row r="690" spans="1:2">
      <c r="A690" s="97"/>
      <c r="B690" s="98"/>
    </row>
    <row r="691" spans="1:2">
      <c r="A691" s="97"/>
      <c r="B691" s="98"/>
    </row>
    <row r="692" spans="1:2">
      <c r="A692" s="97"/>
      <c r="B692" s="98"/>
    </row>
    <row r="693" spans="1:2">
      <c r="A693" s="97"/>
      <c r="B693" s="98"/>
    </row>
    <row r="694" spans="1:2">
      <c r="A694" s="97"/>
      <c r="B694" s="98"/>
    </row>
    <row r="695" spans="1:2">
      <c r="A695" s="97"/>
      <c r="B695" s="98"/>
    </row>
    <row r="696" spans="1:2">
      <c r="A696" s="97"/>
      <c r="B696" s="98"/>
    </row>
    <row r="697" spans="1:2">
      <c r="A697" s="97"/>
      <c r="B697" s="98"/>
    </row>
    <row r="698" spans="1:2">
      <c r="A698" s="97"/>
      <c r="B698" s="98"/>
    </row>
  </sheetData>
  <mergeCells count="1">
    <mergeCell ref="A2:B2"/>
  </mergeCells>
  <printOptions horizontalCentered="1"/>
  <pageMargins left="0.349956258075444" right="0.349956258075444" top="0.629782348167239" bottom="0.590203972313348" header="0.12012386885215" footer="0.279826113558191"/>
  <pageSetup paperSize="9" orientation="portrait" useFirstPageNumber="1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3"/>
  <sheetViews>
    <sheetView workbookViewId="0">
      <selection activeCell="A1" sqref="A1"/>
    </sheetView>
  </sheetViews>
  <sheetFormatPr defaultColWidth="9" defaultRowHeight="14.25" outlineLevelCol="7"/>
  <cols>
    <col min="1" max="1" width="51.125" style="62" customWidth="1"/>
    <col min="2" max="2" width="26.125" style="63" customWidth="1"/>
    <col min="3" max="4" width="9" style="62" hidden="1" customWidth="1"/>
    <col min="5" max="8" width="12.5" style="62" customWidth="1"/>
    <col min="9" max="16384" width="9" style="62"/>
  </cols>
  <sheetData>
    <row r="1" s="57" customFormat="1" ht="17.25" customHeight="1" spans="1:8">
      <c r="A1" s="64" t="s">
        <v>1307</v>
      </c>
      <c r="B1" s="65"/>
      <c r="C1" s="65"/>
      <c r="D1" s="65"/>
      <c r="E1" s="65"/>
      <c r="F1" s="65"/>
      <c r="G1" s="65"/>
      <c r="H1" s="65"/>
    </row>
    <row r="2" s="58" customFormat="1" ht="21.75" customHeight="1" spans="1:8">
      <c r="A2" s="66" t="s">
        <v>1308</v>
      </c>
      <c r="B2" s="66"/>
      <c r="C2" s="67"/>
      <c r="D2" s="66"/>
      <c r="E2" s="66"/>
      <c r="F2" s="66"/>
      <c r="G2" s="66"/>
      <c r="H2" s="66"/>
    </row>
    <row r="3" s="59" customFormat="1" ht="20.25" customHeight="1" spans="2:8">
      <c r="B3" s="68" t="s">
        <v>35</v>
      </c>
      <c r="C3" s="69" t="s">
        <v>35</v>
      </c>
      <c r="H3" s="70"/>
    </row>
    <row r="4" ht="25.5" customHeight="1" spans="1:3">
      <c r="A4" s="71" t="s">
        <v>1309</v>
      </c>
      <c r="B4" s="71" t="s">
        <v>39</v>
      </c>
      <c r="C4" s="72"/>
    </row>
    <row r="5" s="60" customFormat="1" ht="25.5" customHeight="1" spans="1:4">
      <c r="A5" s="73" t="s">
        <v>1297</v>
      </c>
      <c r="B5" s="74"/>
      <c r="C5" s="75"/>
      <c r="D5" s="76"/>
    </row>
    <row r="6" s="60" customFormat="1" ht="25.5" customHeight="1" spans="1:4">
      <c r="A6" s="73" t="s">
        <v>1298</v>
      </c>
      <c r="B6" s="77">
        <v>23618</v>
      </c>
      <c r="C6" s="75"/>
      <c r="D6" s="76"/>
    </row>
    <row r="7" s="61" customFormat="1" ht="25.5" customHeight="1" spans="1:4">
      <c r="A7" s="73" t="s">
        <v>1299</v>
      </c>
      <c r="B7" s="77">
        <v>59350</v>
      </c>
      <c r="C7" s="78"/>
      <c r="D7" s="76"/>
    </row>
    <row r="8" s="61" customFormat="1" ht="25.5" customHeight="1" spans="1:4">
      <c r="A8" s="73" t="s">
        <v>1300</v>
      </c>
      <c r="B8" s="77"/>
      <c r="C8" s="79">
        <v>282570034.6</v>
      </c>
      <c r="D8" s="76">
        <f>C8/10000</f>
        <v>28257.00346</v>
      </c>
    </row>
    <row r="9" s="61" customFormat="1" ht="25.5" customHeight="1" spans="1:4">
      <c r="A9" s="73" t="s">
        <v>1301</v>
      </c>
      <c r="B9" s="77"/>
      <c r="C9" s="79">
        <v>68254412.8</v>
      </c>
      <c r="D9" s="76">
        <f>C9/10000</f>
        <v>6825.44128</v>
      </c>
    </row>
    <row r="10" s="61" customFormat="1" ht="25.5" customHeight="1" spans="1:4">
      <c r="A10" s="73" t="s">
        <v>1302</v>
      </c>
      <c r="B10" s="77"/>
      <c r="C10" s="78"/>
      <c r="D10" s="76"/>
    </row>
    <row r="11" s="61" customFormat="1" ht="25.5" customHeight="1" spans="1:4">
      <c r="A11" s="73" t="s">
        <v>1303</v>
      </c>
      <c r="B11" s="77"/>
      <c r="C11" s="79">
        <v>5847925.72</v>
      </c>
      <c r="D11" s="76">
        <f>C11/10000</f>
        <v>584.792572</v>
      </c>
    </row>
    <row r="12" s="61" customFormat="1" ht="25.5" customHeight="1" spans="1:4">
      <c r="A12" s="73" t="s">
        <v>1304</v>
      </c>
      <c r="B12" s="77"/>
      <c r="C12" s="79"/>
      <c r="D12" s="76"/>
    </row>
    <row r="13" s="61" customFormat="1" ht="25.5" customHeight="1" spans="1:4">
      <c r="A13" s="80"/>
      <c r="B13" s="74"/>
      <c r="C13" s="79"/>
      <c r="D13" s="76"/>
    </row>
    <row r="14" s="61" customFormat="1" ht="25.5" customHeight="1" spans="1:4">
      <c r="A14" s="80"/>
      <c r="B14" s="74"/>
      <c r="C14" s="79"/>
      <c r="D14" s="76"/>
    </row>
    <row r="15" s="61" customFormat="1" ht="25.5" customHeight="1" spans="1:4">
      <c r="A15" s="81"/>
      <c r="B15" s="74"/>
      <c r="C15" s="79">
        <v>2335027732.59</v>
      </c>
      <c r="D15" s="76">
        <f>C15/10000</f>
        <v>233502.773259</v>
      </c>
    </row>
    <row r="16" s="61" customFormat="1" ht="25.5" customHeight="1" spans="1:4">
      <c r="A16" s="81"/>
      <c r="B16" s="74"/>
      <c r="C16" s="79">
        <v>1090614000.61</v>
      </c>
      <c r="D16" s="76">
        <f>C16/10000</f>
        <v>109061.400061</v>
      </c>
    </row>
    <row r="17" s="61" customFormat="1" ht="25.5" customHeight="1" spans="1:4">
      <c r="A17" s="81"/>
      <c r="B17" s="74"/>
      <c r="C17" s="78"/>
      <c r="D17" s="76"/>
    </row>
    <row r="18" s="61" customFormat="1" ht="25.5" customHeight="1" spans="1:4">
      <c r="A18" s="81"/>
      <c r="B18" s="74"/>
      <c r="C18" s="78"/>
      <c r="D18" s="76"/>
    </row>
    <row r="19" s="61" customFormat="1" ht="25.5" customHeight="1" spans="1:4">
      <c r="A19" s="80" t="s">
        <v>1310</v>
      </c>
      <c r="B19" s="77">
        <f>SUM(B5:B12)</f>
        <v>82968</v>
      </c>
      <c r="C19" s="79">
        <v>318585354.22</v>
      </c>
      <c r="D19" s="76">
        <f>C19/10000</f>
        <v>31858.535422</v>
      </c>
    </row>
    <row r="20" s="61" customFormat="1" ht="25.5" customHeight="1" spans="1:4">
      <c r="A20" s="80" t="s">
        <v>1311</v>
      </c>
      <c r="B20" s="82">
        <v>115136</v>
      </c>
      <c r="C20" s="79">
        <v>1258740</v>
      </c>
      <c r="D20" s="76">
        <f>C20/10000</f>
        <v>125.874</v>
      </c>
    </row>
    <row r="21" s="61" customFormat="1" ht="25.5" customHeight="1" spans="1:4">
      <c r="A21" s="73" t="s">
        <v>57</v>
      </c>
      <c r="B21" s="77">
        <f>B19+B20</f>
        <v>198104</v>
      </c>
      <c r="C21" s="79">
        <v>6300000</v>
      </c>
      <c r="D21" s="76">
        <f>C21/10000</f>
        <v>630</v>
      </c>
    </row>
    <row r="22" spans="1:2">
      <c r="A22" s="61"/>
      <c r="B22" s="83"/>
    </row>
    <row r="23" spans="1:2">
      <c r="A23" s="61"/>
      <c r="B23" s="83"/>
    </row>
    <row r="24" spans="1:2">
      <c r="A24" s="61"/>
      <c r="B24" s="83"/>
    </row>
    <row r="25" spans="1:2">
      <c r="A25" s="61"/>
      <c r="B25" s="83"/>
    </row>
    <row r="26" spans="1:2">
      <c r="A26" s="61"/>
      <c r="B26" s="83"/>
    </row>
    <row r="27" spans="1:2">
      <c r="A27" s="61"/>
      <c r="B27" s="83"/>
    </row>
    <row r="28" spans="1:2">
      <c r="A28" s="61"/>
      <c r="B28" s="83"/>
    </row>
    <row r="29" spans="1:2">
      <c r="A29" s="61"/>
      <c r="B29" s="83"/>
    </row>
    <row r="30" spans="1:2">
      <c r="A30" s="61"/>
      <c r="B30" s="83"/>
    </row>
    <row r="31" spans="1:2">
      <c r="A31" s="61"/>
      <c r="B31" s="83"/>
    </row>
    <row r="32" spans="1:2">
      <c r="A32" s="61"/>
      <c r="B32" s="83"/>
    </row>
    <row r="33" spans="1:2">
      <c r="A33" s="61"/>
      <c r="B33" s="83"/>
    </row>
    <row r="34" spans="1:2">
      <c r="A34" s="61"/>
      <c r="B34" s="83"/>
    </row>
    <row r="35" spans="1:2">
      <c r="A35" s="61"/>
      <c r="B35" s="83"/>
    </row>
    <row r="36" spans="1:2">
      <c r="A36" s="61"/>
      <c r="B36" s="83"/>
    </row>
    <row r="37" spans="1:2">
      <c r="A37" s="61"/>
      <c r="B37" s="83"/>
    </row>
    <row r="38" spans="1:2">
      <c r="A38" s="61"/>
      <c r="B38" s="83"/>
    </row>
    <row r="39" spans="1:2">
      <c r="A39" s="61"/>
      <c r="B39" s="83"/>
    </row>
    <row r="40" spans="1:2">
      <c r="A40" s="61"/>
      <c r="B40" s="83"/>
    </row>
    <row r="41" spans="1:2">
      <c r="A41" s="61"/>
      <c r="B41" s="83"/>
    </row>
    <row r="42" spans="1:2">
      <c r="A42" s="61"/>
      <c r="B42" s="83"/>
    </row>
    <row r="43" spans="1:2">
      <c r="A43" s="61"/>
      <c r="B43" s="83"/>
    </row>
    <row r="44" spans="1:2">
      <c r="A44" s="61"/>
      <c r="B44" s="83"/>
    </row>
    <row r="45" spans="1:2">
      <c r="A45" s="61"/>
      <c r="B45" s="83"/>
    </row>
    <row r="46" spans="1:2">
      <c r="A46" s="61"/>
      <c r="B46" s="83"/>
    </row>
    <row r="47" spans="1:2">
      <c r="A47" s="61"/>
      <c r="B47" s="83"/>
    </row>
    <row r="48" spans="1:2">
      <c r="A48" s="61"/>
      <c r="B48" s="83"/>
    </row>
    <row r="49" spans="1:2">
      <c r="A49" s="61"/>
      <c r="B49" s="83"/>
    </row>
    <row r="50" spans="1:2">
      <c r="A50" s="61"/>
      <c r="B50" s="83"/>
    </row>
    <row r="51" spans="1:2">
      <c r="A51" s="61"/>
      <c r="B51" s="83"/>
    </row>
    <row r="52" spans="1:2">
      <c r="A52" s="61"/>
      <c r="B52" s="83"/>
    </row>
    <row r="53" spans="1:2">
      <c r="A53" s="61"/>
      <c r="B53" s="83"/>
    </row>
    <row r="54" spans="1:2">
      <c r="A54" s="61"/>
      <c r="B54" s="83"/>
    </row>
    <row r="55" spans="1:2">
      <c r="A55" s="61"/>
      <c r="B55" s="83"/>
    </row>
    <row r="56" spans="1:2">
      <c r="A56" s="61"/>
      <c r="B56" s="83"/>
    </row>
    <row r="57" spans="1:2">
      <c r="A57" s="61"/>
      <c r="B57" s="83"/>
    </row>
    <row r="58" spans="1:2">
      <c r="A58" s="61"/>
      <c r="B58" s="83"/>
    </row>
    <row r="59" spans="1:2">
      <c r="A59" s="61"/>
      <c r="B59" s="83"/>
    </row>
    <row r="60" spans="1:2">
      <c r="A60" s="61"/>
      <c r="B60" s="83"/>
    </row>
    <row r="61" spans="1:2">
      <c r="A61" s="61"/>
      <c r="B61" s="83"/>
    </row>
    <row r="62" spans="1:2">
      <c r="A62" s="61"/>
      <c r="B62" s="83"/>
    </row>
    <row r="63" spans="1:2">
      <c r="A63" s="61"/>
      <c r="B63" s="83"/>
    </row>
    <row r="64" spans="1:2">
      <c r="A64" s="61"/>
      <c r="B64" s="83"/>
    </row>
    <row r="65" spans="1:2">
      <c r="A65" s="61"/>
      <c r="B65" s="83"/>
    </row>
    <row r="66" spans="1:2">
      <c r="A66" s="61"/>
      <c r="B66" s="83"/>
    </row>
    <row r="67" spans="1:2">
      <c r="A67" s="61"/>
      <c r="B67" s="83"/>
    </row>
    <row r="68" spans="1:2">
      <c r="A68" s="61"/>
      <c r="B68" s="83"/>
    </row>
    <row r="69" spans="1:2">
      <c r="A69" s="61"/>
      <c r="B69" s="83"/>
    </row>
    <row r="70" spans="1:2">
      <c r="A70" s="61"/>
      <c r="B70" s="83"/>
    </row>
    <row r="71" spans="1:2">
      <c r="A71" s="61"/>
      <c r="B71" s="83"/>
    </row>
    <row r="72" spans="1:2">
      <c r="A72" s="61"/>
      <c r="B72" s="83"/>
    </row>
    <row r="73" spans="1:2">
      <c r="A73" s="61"/>
      <c r="B73" s="83"/>
    </row>
    <row r="74" spans="1:2">
      <c r="A74" s="61"/>
      <c r="B74" s="83"/>
    </row>
    <row r="75" spans="1:2">
      <c r="A75" s="61"/>
      <c r="B75" s="83"/>
    </row>
    <row r="76" spans="1:2">
      <c r="A76" s="61"/>
      <c r="B76" s="83"/>
    </row>
    <row r="77" spans="1:2">
      <c r="A77" s="61"/>
      <c r="B77" s="83"/>
    </row>
    <row r="78" spans="1:2">
      <c r="A78" s="61"/>
      <c r="B78" s="83"/>
    </row>
    <row r="79" spans="1:2">
      <c r="A79" s="61"/>
      <c r="B79" s="83"/>
    </row>
    <row r="80" spans="1:2">
      <c r="A80" s="61"/>
      <c r="B80" s="83"/>
    </row>
    <row r="81" spans="1:2">
      <c r="A81" s="61"/>
      <c r="B81" s="83"/>
    </row>
    <row r="82" spans="1:2">
      <c r="A82" s="61"/>
      <c r="B82" s="83"/>
    </row>
    <row r="83" spans="1:2">
      <c r="A83" s="61"/>
      <c r="B83" s="83"/>
    </row>
    <row r="84" spans="1:2">
      <c r="A84" s="61"/>
      <c r="B84" s="83"/>
    </row>
    <row r="85" spans="1:2">
      <c r="A85" s="61"/>
      <c r="B85" s="83"/>
    </row>
    <row r="86" spans="1:2">
      <c r="A86" s="61"/>
      <c r="B86" s="83"/>
    </row>
    <row r="87" spans="1:2">
      <c r="A87" s="61"/>
      <c r="B87" s="83"/>
    </row>
    <row r="88" spans="1:2">
      <c r="A88" s="61"/>
      <c r="B88" s="83"/>
    </row>
    <row r="89" spans="1:2">
      <c r="A89" s="61"/>
      <c r="B89" s="83"/>
    </row>
    <row r="90" spans="1:2">
      <c r="A90" s="61"/>
      <c r="B90" s="83"/>
    </row>
    <row r="91" spans="1:2">
      <c r="A91" s="61"/>
      <c r="B91" s="83"/>
    </row>
    <row r="92" spans="1:2">
      <c r="A92" s="61"/>
      <c r="B92" s="83"/>
    </row>
    <row r="93" spans="1:2">
      <c r="A93" s="61"/>
      <c r="B93" s="83"/>
    </row>
    <row r="94" spans="1:2">
      <c r="A94" s="61"/>
      <c r="B94" s="83"/>
    </row>
    <row r="95" spans="1:2">
      <c r="A95" s="61"/>
      <c r="B95" s="83"/>
    </row>
    <row r="96" spans="1:2">
      <c r="A96" s="61"/>
      <c r="B96" s="83"/>
    </row>
    <row r="97" spans="1:2">
      <c r="A97" s="61"/>
      <c r="B97" s="83"/>
    </row>
    <row r="98" spans="1:2">
      <c r="A98" s="61"/>
      <c r="B98" s="83"/>
    </row>
    <row r="99" spans="1:2">
      <c r="A99" s="61"/>
      <c r="B99" s="83"/>
    </row>
    <row r="100" spans="1:2">
      <c r="A100" s="61"/>
      <c r="B100" s="83"/>
    </row>
    <row r="101" spans="1:2">
      <c r="A101" s="61"/>
      <c r="B101" s="83"/>
    </row>
    <row r="102" spans="1:2">
      <c r="A102" s="61"/>
      <c r="B102" s="83"/>
    </row>
    <row r="103" spans="1:2">
      <c r="A103" s="61"/>
      <c r="B103" s="83"/>
    </row>
    <row r="104" spans="1:2">
      <c r="A104" s="61"/>
      <c r="B104" s="83"/>
    </row>
    <row r="105" spans="1:2">
      <c r="A105" s="61"/>
      <c r="B105" s="83"/>
    </row>
    <row r="106" spans="1:2">
      <c r="A106" s="61"/>
      <c r="B106" s="83"/>
    </row>
    <row r="107" spans="1:2">
      <c r="A107" s="61"/>
      <c r="B107" s="83"/>
    </row>
    <row r="108" spans="1:2">
      <c r="A108" s="61"/>
      <c r="B108" s="83"/>
    </row>
    <row r="109" spans="1:2">
      <c r="A109" s="61"/>
      <c r="B109" s="83"/>
    </row>
    <row r="110" spans="1:2">
      <c r="A110" s="61"/>
      <c r="B110" s="83"/>
    </row>
    <row r="111" spans="1:2">
      <c r="A111" s="61"/>
      <c r="B111" s="83"/>
    </row>
    <row r="112" spans="1:2">
      <c r="A112" s="61"/>
      <c r="B112" s="83"/>
    </row>
    <row r="113" spans="1:2">
      <c r="A113" s="61"/>
      <c r="B113" s="83"/>
    </row>
    <row r="114" spans="1:2">
      <c r="A114" s="61"/>
      <c r="B114" s="83"/>
    </row>
    <row r="115" spans="1:2">
      <c r="A115" s="61"/>
      <c r="B115" s="83"/>
    </row>
    <row r="116" spans="1:2">
      <c r="A116" s="61"/>
      <c r="B116" s="83"/>
    </row>
    <row r="117" spans="1:2">
      <c r="A117" s="61"/>
      <c r="B117" s="83"/>
    </row>
    <row r="118" spans="1:2">
      <c r="A118" s="61"/>
      <c r="B118" s="83"/>
    </row>
    <row r="119" spans="1:2">
      <c r="A119" s="61"/>
      <c r="B119" s="83"/>
    </row>
    <row r="120" spans="1:2">
      <c r="A120" s="61"/>
      <c r="B120" s="83"/>
    </row>
    <row r="121" spans="1:2">
      <c r="A121" s="61"/>
      <c r="B121" s="83"/>
    </row>
    <row r="122" spans="1:2">
      <c r="A122" s="61"/>
      <c r="B122" s="83"/>
    </row>
    <row r="123" spans="1:2">
      <c r="A123" s="61"/>
      <c r="B123" s="83"/>
    </row>
    <row r="124" spans="1:2">
      <c r="A124" s="61"/>
      <c r="B124" s="83"/>
    </row>
    <row r="125" spans="1:2">
      <c r="A125" s="61"/>
      <c r="B125" s="83"/>
    </row>
    <row r="126" spans="1:2">
      <c r="A126" s="61"/>
      <c r="B126" s="83"/>
    </row>
    <row r="127" spans="1:2">
      <c r="A127" s="61"/>
      <c r="B127" s="83"/>
    </row>
    <row r="128" spans="1:2">
      <c r="A128" s="61"/>
      <c r="B128" s="83"/>
    </row>
    <row r="129" spans="1:2">
      <c r="A129" s="61"/>
      <c r="B129" s="83"/>
    </row>
    <row r="130" spans="1:2">
      <c r="A130" s="61"/>
      <c r="B130" s="83"/>
    </row>
    <row r="131" spans="1:2">
      <c r="A131" s="61"/>
      <c r="B131" s="83"/>
    </row>
    <row r="132" spans="1:2">
      <c r="A132" s="61"/>
      <c r="B132" s="83"/>
    </row>
    <row r="133" spans="1:2">
      <c r="A133" s="61"/>
      <c r="B133" s="83"/>
    </row>
    <row r="134" spans="1:2">
      <c r="A134" s="61"/>
      <c r="B134" s="83"/>
    </row>
    <row r="135" spans="1:2">
      <c r="A135" s="61"/>
      <c r="B135" s="83"/>
    </row>
    <row r="136" spans="1:2">
      <c r="A136" s="61"/>
      <c r="B136" s="83"/>
    </row>
    <row r="137" spans="1:2">
      <c r="A137" s="61"/>
      <c r="B137" s="83"/>
    </row>
    <row r="138" spans="1:2">
      <c r="A138" s="61"/>
      <c r="B138" s="83"/>
    </row>
    <row r="139" spans="1:2">
      <c r="A139" s="61"/>
      <c r="B139" s="83"/>
    </row>
    <row r="140" spans="1:2">
      <c r="A140" s="61"/>
      <c r="B140" s="83"/>
    </row>
    <row r="141" spans="1:2">
      <c r="A141" s="61"/>
      <c r="B141" s="83"/>
    </row>
    <row r="142" spans="1:2">
      <c r="A142" s="61"/>
      <c r="B142" s="83"/>
    </row>
    <row r="143" spans="1:2">
      <c r="A143" s="61"/>
      <c r="B143" s="83"/>
    </row>
    <row r="144" spans="1:2">
      <c r="A144" s="61"/>
      <c r="B144" s="83"/>
    </row>
    <row r="145" spans="1:2">
      <c r="A145" s="61"/>
      <c r="B145" s="83"/>
    </row>
    <row r="146" spans="1:2">
      <c r="A146" s="61"/>
      <c r="B146" s="83"/>
    </row>
    <row r="147" spans="1:2">
      <c r="A147" s="61"/>
      <c r="B147" s="83"/>
    </row>
    <row r="148" spans="1:2">
      <c r="A148" s="61"/>
      <c r="B148" s="83"/>
    </row>
    <row r="149" spans="1:2">
      <c r="A149" s="61"/>
      <c r="B149" s="83"/>
    </row>
    <row r="150" spans="1:2">
      <c r="A150" s="61"/>
      <c r="B150" s="83"/>
    </row>
    <row r="151" spans="1:2">
      <c r="A151" s="61"/>
      <c r="B151" s="83"/>
    </row>
    <row r="152" spans="1:2">
      <c r="A152" s="61"/>
      <c r="B152" s="83"/>
    </row>
    <row r="153" spans="1:2">
      <c r="A153" s="61"/>
      <c r="B153" s="83"/>
    </row>
    <row r="154" spans="1:2">
      <c r="A154" s="61"/>
      <c r="B154" s="83"/>
    </row>
    <row r="155" spans="1:2">
      <c r="A155" s="61"/>
      <c r="B155" s="83"/>
    </row>
    <row r="156" spans="1:2">
      <c r="A156" s="61"/>
      <c r="B156" s="83"/>
    </row>
    <row r="157" spans="1:2">
      <c r="A157" s="61"/>
      <c r="B157" s="83"/>
    </row>
    <row r="158" spans="1:2">
      <c r="A158" s="61"/>
      <c r="B158" s="83"/>
    </row>
    <row r="159" spans="1:2">
      <c r="A159" s="61"/>
      <c r="B159" s="83"/>
    </row>
    <row r="160" spans="1:2">
      <c r="A160" s="61"/>
      <c r="B160" s="83"/>
    </row>
    <row r="161" spans="1:2">
      <c r="A161" s="61"/>
      <c r="B161" s="83"/>
    </row>
    <row r="162" spans="1:2">
      <c r="A162" s="61"/>
      <c r="B162" s="83"/>
    </row>
    <row r="163" spans="1:2">
      <c r="A163" s="61"/>
      <c r="B163" s="83"/>
    </row>
    <row r="164" spans="1:2">
      <c r="A164" s="61"/>
      <c r="B164" s="83"/>
    </row>
    <row r="165" spans="1:2">
      <c r="A165" s="61"/>
      <c r="B165" s="83"/>
    </row>
    <row r="166" spans="1:2">
      <c r="A166" s="61"/>
      <c r="B166" s="83"/>
    </row>
    <row r="167" spans="1:2">
      <c r="A167" s="61"/>
      <c r="B167" s="83"/>
    </row>
    <row r="168" spans="1:2">
      <c r="A168" s="61"/>
      <c r="B168" s="83"/>
    </row>
    <row r="169" spans="1:2">
      <c r="A169" s="61"/>
      <c r="B169" s="83"/>
    </row>
    <row r="170" spans="1:2">
      <c r="A170" s="61"/>
      <c r="B170" s="83"/>
    </row>
    <row r="171" spans="1:2">
      <c r="A171" s="61"/>
      <c r="B171" s="83"/>
    </row>
    <row r="172" spans="1:2">
      <c r="A172" s="61"/>
      <c r="B172" s="83"/>
    </row>
    <row r="173" spans="1:2">
      <c r="A173" s="61"/>
      <c r="B173" s="83"/>
    </row>
    <row r="174" spans="1:2">
      <c r="A174" s="61"/>
      <c r="B174" s="83"/>
    </row>
    <row r="175" spans="1:2">
      <c r="A175" s="61"/>
      <c r="B175" s="83"/>
    </row>
    <row r="176" spans="1:2">
      <c r="A176" s="61"/>
      <c r="B176" s="83"/>
    </row>
    <row r="177" spans="1:2">
      <c r="A177" s="61"/>
      <c r="B177" s="83"/>
    </row>
    <row r="178" spans="1:2">
      <c r="A178" s="61"/>
      <c r="B178" s="83"/>
    </row>
    <row r="179" spans="1:2">
      <c r="A179" s="61"/>
      <c r="B179" s="83"/>
    </row>
    <row r="180" spans="1:2">
      <c r="A180" s="61"/>
      <c r="B180" s="83"/>
    </row>
    <row r="181" spans="1:2">
      <c r="A181" s="61"/>
      <c r="B181" s="83"/>
    </row>
    <row r="182" spans="1:2">
      <c r="A182" s="61"/>
      <c r="B182" s="83"/>
    </row>
    <row r="183" spans="1:2">
      <c r="A183" s="61"/>
      <c r="B183" s="83"/>
    </row>
    <row r="184" spans="1:2">
      <c r="A184" s="61"/>
      <c r="B184" s="83"/>
    </row>
    <row r="185" spans="1:2">
      <c r="A185" s="61"/>
      <c r="B185" s="83"/>
    </row>
    <row r="186" spans="1:2">
      <c r="A186" s="61"/>
      <c r="B186" s="83"/>
    </row>
    <row r="187" spans="1:2">
      <c r="A187" s="61"/>
      <c r="B187" s="83"/>
    </row>
    <row r="188" spans="1:2">
      <c r="A188" s="61"/>
      <c r="B188" s="83"/>
    </row>
    <row r="189" spans="1:2">
      <c r="A189" s="61"/>
      <c r="B189" s="83"/>
    </row>
    <row r="190" spans="1:2">
      <c r="A190" s="61"/>
      <c r="B190" s="83"/>
    </row>
    <row r="191" spans="1:2">
      <c r="A191" s="61"/>
      <c r="B191" s="83"/>
    </row>
    <row r="192" spans="1:2">
      <c r="A192" s="61"/>
      <c r="B192" s="83"/>
    </row>
    <row r="193" spans="1:2">
      <c r="A193" s="61"/>
      <c r="B193" s="83"/>
    </row>
    <row r="194" spans="1:2">
      <c r="A194" s="61"/>
      <c r="B194" s="83"/>
    </row>
    <row r="195" spans="1:2">
      <c r="A195" s="61"/>
      <c r="B195" s="83"/>
    </row>
    <row r="196" spans="1:2">
      <c r="A196" s="61"/>
      <c r="B196" s="83"/>
    </row>
    <row r="197" spans="1:2">
      <c r="A197" s="61"/>
      <c r="B197" s="83"/>
    </row>
    <row r="198" spans="1:2">
      <c r="A198" s="61"/>
      <c r="B198" s="83"/>
    </row>
    <row r="199" spans="1:2">
      <c r="A199" s="61"/>
      <c r="B199" s="83"/>
    </row>
    <row r="200" spans="1:2">
      <c r="A200" s="61"/>
      <c r="B200" s="83"/>
    </row>
    <row r="201" spans="1:2">
      <c r="A201" s="61"/>
      <c r="B201" s="83"/>
    </row>
    <row r="202" spans="1:2">
      <c r="A202" s="61"/>
      <c r="B202" s="83"/>
    </row>
    <row r="203" spans="1:2">
      <c r="A203" s="61"/>
      <c r="B203" s="83"/>
    </row>
    <row r="204" spans="1:2">
      <c r="A204" s="61"/>
      <c r="B204" s="83"/>
    </row>
    <row r="205" spans="1:2">
      <c r="A205" s="61"/>
      <c r="B205" s="83"/>
    </row>
    <row r="206" spans="1:2">
      <c r="A206" s="61"/>
      <c r="B206" s="83"/>
    </row>
    <row r="207" spans="1:2">
      <c r="A207" s="61"/>
      <c r="B207" s="83"/>
    </row>
    <row r="208" spans="1:2">
      <c r="A208" s="61"/>
      <c r="B208" s="83"/>
    </row>
    <row r="209" spans="1:2">
      <c r="A209" s="61"/>
      <c r="B209" s="83"/>
    </row>
    <row r="210" spans="1:2">
      <c r="A210" s="61"/>
      <c r="B210" s="83"/>
    </row>
    <row r="211" spans="1:2">
      <c r="A211" s="61"/>
      <c r="B211" s="83"/>
    </row>
    <row r="212" spans="1:2">
      <c r="A212" s="61"/>
      <c r="B212" s="83"/>
    </row>
    <row r="213" spans="1:2">
      <c r="A213" s="61"/>
      <c r="B213" s="83"/>
    </row>
    <row r="214" spans="1:2">
      <c r="A214" s="61"/>
      <c r="B214" s="83"/>
    </row>
    <row r="215" spans="1:2">
      <c r="A215" s="61"/>
      <c r="B215" s="83"/>
    </row>
    <row r="216" spans="1:2">
      <c r="A216" s="61"/>
      <c r="B216" s="83"/>
    </row>
    <row r="217" spans="1:2">
      <c r="A217" s="61"/>
      <c r="B217" s="83"/>
    </row>
    <row r="218" spans="1:2">
      <c r="A218" s="61"/>
      <c r="B218" s="83"/>
    </row>
    <row r="219" spans="1:2">
      <c r="A219" s="61"/>
      <c r="B219" s="83"/>
    </row>
    <row r="220" spans="1:2">
      <c r="A220" s="61"/>
      <c r="B220" s="83"/>
    </row>
    <row r="221" spans="1:2">
      <c r="A221" s="61"/>
      <c r="B221" s="83"/>
    </row>
    <row r="222" spans="1:2">
      <c r="A222" s="61"/>
      <c r="B222" s="83"/>
    </row>
    <row r="223" spans="1:2">
      <c r="A223" s="61"/>
      <c r="B223" s="83"/>
    </row>
    <row r="224" spans="1:2">
      <c r="A224" s="61"/>
      <c r="B224" s="83"/>
    </row>
    <row r="225" spans="1:2">
      <c r="A225" s="61"/>
      <c r="B225" s="83"/>
    </row>
    <row r="226" spans="1:2">
      <c r="A226" s="61"/>
      <c r="B226" s="83"/>
    </row>
    <row r="227" spans="1:2">
      <c r="A227" s="61"/>
      <c r="B227" s="83"/>
    </row>
    <row r="228" spans="1:2">
      <c r="A228" s="61"/>
      <c r="B228" s="83"/>
    </row>
    <row r="229" spans="1:2">
      <c r="A229" s="61"/>
      <c r="B229" s="83"/>
    </row>
    <row r="230" spans="1:2">
      <c r="A230" s="61"/>
      <c r="B230" s="83"/>
    </row>
    <row r="231" spans="1:2">
      <c r="A231" s="61"/>
      <c r="B231" s="83"/>
    </row>
    <row r="232" spans="1:2">
      <c r="A232" s="61"/>
      <c r="B232" s="83"/>
    </row>
    <row r="233" spans="1:2">
      <c r="A233" s="61"/>
      <c r="B233" s="83"/>
    </row>
    <row r="234" spans="1:2">
      <c r="A234" s="61"/>
      <c r="B234" s="83"/>
    </row>
    <row r="235" spans="1:2">
      <c r="A235" s="61"/>
      <c r="B235" s="83"/>
    </row>
    <row r="236" spans="1:2">
      <c r="A236" s="61"/>
      <c r="B236" s="83"/>
    </row>
    <row r="237" spans="1:2">
      <c r="A237" s="61"/>
      <c r="B237" s="83"/>
    </row>
    <row r="238" spans="1:2">
      <c r="A238" s="61"/>
      <c r="B238" s="83"/>
    </row>
    <row r="239" spans="1:2">
      <c r="A239" s="61"/>
      <c r="B239" s="83"/>
    </row>
    <row r="240" spans="1:2">
      <c r="A240" s="61"/>
      <c r="B240" s="83"/>
    </row>
    <row r="241" spans="1:2">
      <c r="A241" s="61"/>
      <c r="B241" s="83"/>
    </row>
    <row r="242" spans="1:2">
      <c r="A242" s="61"/>
      <c r="B242" s="83"/>
    </row>
    <row r="243" spans="1:2">
      <c r="A243" s="61"/>
      <c r="B243" s="83"/>
    </row>
    <row r="244" spans="1:2">
      <c r="A244" s="61"/>
      <c r="B244" s="83"/>
    </row>
    <row r="245" spans="1:2">
      <c r="A245" s="61"/>
      <c r="B245" s="83"/>
    </row>
    <row r="246" spans="1:2">
      <c r="A246" s="61"/>
      <c r="B246" s="83"/>
    </row>
    <row r="247" spans="1:2">
      <c r="A247" s="61"/>
      <c r="B247" s="83"/>
    </row>
    <row r="248" spans="1:2">
      <c r="A248" s="61"/>
      <c r="B248" s="83"/>
    </row>
    <row r="249" spans="1:2">
      <c r="A249" s="61"/>
      <c r="B249" s="83"/>
    </row>
    <row r="250" spans="1:2">
      <c r="A250" s="61"/>
      <c r="B250" s="83"/>
    </row>
    <row r="251" spans="1:2">
      <c r="A251" s="61"/>
      <c r="B251" s="83"/>
    </row>
    <row r="252" spans="1:2">
      <c r="A252" s="61"/>
      <c r="B252" s="83"/>
    </row>
    <row r="253" spans="1:2">
      <c r="A253" s="61"/>
      <c r="B253" s="83"/>
    </row>
    <row r="254" spans="1:2">
      <c r="A254" s="61"/>
      <c r="B254" s="83"/>
    </row>
    <row r="255" spans="1:2">
      <c r="A255" s="61"/>
      <c r="B255" s="83"/>
    </row>
    <row r="256" spans="1:2">
      <c r="A256" s="61"/>
      <c r="B256" s="83"/>
    </row>
    <row r="257" spans="1:2">
      <c r="A257" s="61"/>
      <c r="B257" s="83"/>
    </row>
    <row r="258" spans="1:2">
      <c r="A258" s="61"/>
      <c r="B258" s="83"/>
    </row>
    <row r="259" spans="1:2">
      <c r="A259" s="61"/>
      <c r="B259" s="83"/>
    </row>
    <row r="260" spans="1:2">
      <c r="A260" s="61"/>
      <c r="B260" s="83"/>
    </row>
    <row r="261" spans="1:2">
      <c r="A261" s="61"/>
      <c r="B261" s="83"/>
    </row>
    <row r="262" spans="1:2">
      <c r="A262" s="61"/>
      <c r="B262" s="83"/>
    </row>
    <row r="263" spans="1:2">
      <c r="A263" s="61"/>
      <c r="B263" s="83"/>
    </row>
    <row r="264" spans="1:2">
      <c r="A264" s="61"/>
      <c r="B264" s="83"/>
    </row>
    <row r="265" spans="1:2">
      <c r="A265" s="61"/>
      <c r="B265" s="83"/>
    </row>
    <row r="266" spans="1:2">
      <c r="A266" s="61"/>
      <c r="B266" s="83"/>
    </row>
    <row r="267" spans="1:2">
      <c r="A267" s="61"/>
      <c r="B267" s="83"/>
    </row>
    <row r="268" spans="1:2">
      <c r="A268" s="61"/>
      <c r="B268" s="83"/>
    </row>
    <row r="269" spans="1:2">
      <c r="A269" s="61"/>
      <c r="B269" s="83"/>
    </row>
    <row r="270" spans="1:2">
      <c r="A270" s="61"/>
      <c r="B270" s="83"/>
    </row>
    <row r="271" spans="1:2">
      <c r="A271" s="61"/>
      <c r="B271" s="83"/>
    </row>
    <row r="272" spans="1:2">
      <c r="A272" s="61"/>
      <c r="B272" s="83"/>
    </row>
    <row r="273" spans="1:2">
      <c r="A273" s="61"/>
      <c r="B273" s="83"/>
    </row>
    <row r="274" spans="1:2">
      <c r="A274" s="61"/>
      <c r="B274" s="83"/>
    </row>
    <row r="275" spans="1:2">
      <c r="A275" s="61"/>
      <c r="B275" s="83"/>
    </row>
    <row r="276" spans="1:2">
      <c r="A276" s="61"/>
      <c r="B276" s="83"/>
    </row>
    <row r="277" spans="1:2">
      <c r="A277" s="61"/>
      <c r="B277" s="83"/>
    </row>
    <row r="278" spans="1:2">
      <c r="A278" s="61"/>
      <c r="B278" s="83"/>
    </row>
    <row r="279" spans="1:2">
      <c r="A279" s="61"/>
      <c r="B279" s="83"/>
    </row>
    <row r="280" spans="1:2">
      <c r="A280" s="61"/>
      <c r="B280" s="83"/>
    </row>
    <row r="281" spans="1:2">
      <c r="A281" s="61"/>
      <c r="B281" s="83"/>
    </row>
    <row r="282" spans="1:2">
      <c r="A282" s="61"/>
      <c r="B282" s="83"/>
    </row>
    <row r="283" spans="1:2">
      <c r="A283" s="61"/>
      <c r="B283" s="83"/>
    </row>
    <row r="284" spans="1:2">
      <c r="A284" s="61"/>
      <c r="B284" s="83"/>
    </row>
    <row r="285" spans="1:2">
      <c r="A285" s="61"/>
      <c r="B285" s="83"/>
    </row>
    <row r="286" spans="1:2">
      <c r="A286" s="61"/>
      <c r="B286" s="83"/>
    </row>
    <row r="287" spans="1:2">
      <c r="A287" s="61"/>
      <c r="B287" s="83"/>
    </row>
    <row r="288" spans="1:2">
      <c r="A288" s="61"/>
      <c r="B288" s="83"/>
    </row>
    <row r="289" spans="1:2">
      <c r="A289" s="61"/>
      <c r="B289" s="83"/>
    </row>
    <row r="290" spans="1:2">
      <c r="A290" s="61"/>
      <c r="B290" s="83"/>
    </row>
    <row r="291" spans="1:2">
      <c r="A291" s="61"/>
      <c r="B291" s="83"/>
    </row>
    <row r="292" spans="1:2">
      <c r="A292" s="61"/>
      <c r="B292" s="83"/>
    </row>
    <row r="293" spans="1:2">
      <c r="A293" s="61"/>
      <c r="B293" s="83"/>
    </row>
    <row r="294" spans="1:2">
      <c r="A294" s="61"/>
      <c r="B294" s="83"/>
    </row>
    <row r="295" spans="1:2">
      <c r="A295" s="61"/>
      <c r="B295" s="83"/>
    </row>
    <row r="296" spans="1:2">
      <c r="A296" s="61"/>
      <c r="B296" s="83"/>
    </row>
    <row r="297" spans="1:2">
      <c r="A297" s="61"/>
      <c r="B297" s="83"/>
    </row>
    <row r="298" spans="1:2">
      <c r="A298" s="61"/>
      <c r="B298" s="83"/>
    </row>
    <row r="299" spans="1:2">
      <c r="A299" s="61"/>
      <c r="B299" s="83"/>
    </row>
    <row r="300" spans="1:2">
      <c r="A300" s="61"/>
      <c r="B300" s="83"/>
    </row>
    <row r="301" spans="1:2">
      <c r="A301" s="61"/>
      <c r="B301" s="83"/>
    </row>
    <row r="302" spans="1:2">
      <c r="A302" s="61"/>
      <c r="B302" s="83"/>
    </row>
    <row r="303" spans="1:2">
      <c r="A303" s="61"/>
      <c r="B303" s="83"/>
    </row>
    <row r="304" spans="1:2">
      <c r="A304" s="61"/>
      <c r="B304" s="83"/>
    </row>
    <row r="305" spans="1:2">
      <c r="A305" s="61"/>
      <c r="B305" s="83"/>
    </row>
    <row r="306" spans="1:2">
      <c r="A306" s="61"/>
      <c r="B306" s="83"/>
    </row>
    <row r="307" spans="1:2">
      <c r="A307" s="61"/>
      <c r="B307" s="83"/>
    </row>
    <row r="308" spans="1:2">
      <c r="A308" s="61"/>
      <c r="B308" s="83"/>
    </row>
    <row r="309" spans="1:2">
      <c r="A309" s="61"/>
      <c r="B309" s="83"/>
    </row>
    <row r="310" spans="1:2">
      <c r="A310" s="61"/>
      <c r="B310" s="83"/>
    </row>
    <row r="311" spans="1:2">
      <c r="A311" s="61"/>
      <c r="B311" s="83"/>
    </row>
    <row r="312" spans="1:2">
      <c r="A312" s="61"/>
      <c r="B312" s="83"/>
    </row>
    <row r="313" spans="1:2">
      <c r="A313" s="61"/>
      <c r="B313" s="83"/>
    </row>
    <row r="314" spans="1:2">
      <c r="A314" s="61"/>
      <c r="B314" s="83"/>
    </row>
    <row r="315" spans="1:2">
      <c r="A315" s="61"/>
      <c r="B315" s="83"/>
    </row>
    <row r="316" spans="1:2">
      <c r="A316" s="61"/>
      <c r="B316" s="83"/>
    </row>
    <row r="317" spans="1:2">
      <c r="A317" s="61"/>
      <c r="B317" s="83"/>
    </row>
    <row r="318" spans="1:2">
      <c r="A318" s="61"/>
      <c r="B318" s="83"/>
    </row>
    <row r="319" spans="1:2">
      <c r="A319" s="61"/>
      <c r="B319" s="83"/>
    </row>
    <row r="320" spans="1:2">
      <c r="A320" s="61"/>
      <c r="B320" s="83"/>
    </row>
    <row r="321" spans="1:2">
      <c r="A321" s="61"/>
      <c r="B321" s="83"/>
    </row>
    <row r="322" spans="1:2">
      <c r="A322" s="61"/>
      <c r="B322" s="83"/>
    </row>
    <row r="323" spans="1:2">
      <c r="A323" s="61"/>
      <c r="B323" s="83"/>
    </row>
    <row r="324" spans="1:2">
      <c r="A324" s="61"/>
      <c r="B324" s="83"/>
    </row>
    <row r="325" spans="1:2">
      <c r="A325" s="61"/>
      <c r="B325" s="83"/>
    </row>
    <row r="326" spans="1:2">
      <c r="A326" s="61"/>
      <c r="B326" s="83"/>
    </row>
    <row r="327" spans="1:2">
      <c r="A327" s="61"/>
      <c r="B327" s="83"/>
    </row>
    <row r="328" spans="1:2">
      <c r="A328" s="61"/>
      <c r="B328" s="83"/>
    </row>
    <row r="329" spans="1:2">
      <c r="A329" s="61"/>
      <c r="B329" s="83"/>
    </row>
    <row r="330" spans="1:2">
      <c r="A330" s="61"/>
      <c r="B330" s="83"/>
    </row>
    <row r="331" spans="1:2">
      <c r="A331" s="61"/>
      <c r="B331" s="83"/>
    </row>
    <row r="332" spans="1:2">
      <c r="A332" s="61"/>
      <c r="B332" s="83"/>
    </row>
    <row r="333" spans="1:2">
      <c r="A333" s="61"/>
      <c r="B333" s="83"/>
    </row>
    <row r="334" spans="1:2">
      <c r="A334" s="61"/>
      <c r="B334" s="83"/>
    </row>
    <row r="335" spans="1:2">
      <c r="A335" s="61"/>
      <c r="B335" s="83"/>
    </row>
    <row r="336" spans="1:2">
      <c r="A336" s="61"/>
      <c r="B336" s="83"/>
    </row>
    <row r="337" spans="1:2">
      <c r="A337" s="61"/>
      <c r="B337" s="83"/>
    </row>
    <row r="338" spans="1:2">
      <c r="A338" s="61"/>
      <c r="B338" s="83"/>
    </row>
    <row r="339" spans="1:2">
      <c r="A339" s="61"/>
      <c r="B339" s="83"/>
    </row>
    <row r="340" spans="1:2">
      <c r="A340" s="61"/>
      <c r="B340" s="83"/>
    </row>
    <row r="341" spans="1:2">
      <c r="A341" s="61"/>
      <c r="B341" s="83"/>
    </row>
    <row r="342" spans="1:2">
      <c r="A342" s="61"/>
      <c r="B342" s="83"/>
    </row>
    <row r="343" spans="1:2">
      <c r="A343" s="61"/>
      <c r="B343" s="83"/>
    </row>
    <row r="344" spans="1:2">
      <c r="A344" s="61"/>
      <c r="B344" s="83"/>
    </row>
    <row r="345" spans="1:2">
      <c r="A345" s="61"/>
      <c r="B345" s="83"/>
    </row>
    <row r="346" spans="1:2">
      <c r="A346" s="61"/>
      <c r="B346" s="83"/>
    </row>
    <row r="347" spans="1:2">
      <c r="A347" s="61"/>
      <c r="B347" s="83"/>
    </row>
    <row r="348" spans="1:2">
      <c r="A348" s="61"/>
      <c r="B348" s="83"/>
    </row>
    <row r="349" spans="1:2">
      <c r="A349" s="61"/>
      <c r="B349" s="83"/>
    </row>
    <row r="350" spans="1:2">
      <c r="A350" s="61"/>
      <c r="B350" s="83"/>
    </row>
    <row r="351" spans="1:2">
      <c r="A351" s="61"/>
      <c r="B351" s="83"/>
    </row>
    <row r="352" spans="1:2">
      <c r="A352" s="61"/>
      <c r="B352" s="83"/>
    </row>
    <row r="353" spans="1:2">
      <c r="A353" s="61"/>
      <c r="B353" s="83"/>
    </row>
    <row r="354" spans="1:2">
      <c r="A354" s="61"/>
      <c r="B354" s="83"/>
    </row>
    <row r="355" spans="1:2">
      <c r="A355" s="61"/>
      <c r="B355" s="83"/>
    </row>
    <row r="356" spans="1:2">
      <c r="A356" s="61"/>
      <c r="B356" s="83"/>
    </row>
    <row r="357" spans="1:2">
      <c r="A357" s="61"/>
      <c r="B357" s="83"/>
    </row>
    <row r="358" spans="1:2">
      <c r="A358" s="61"/>
      <c r="B358" s="83"/>
    </row>
    <row r="359" spans="1:2">
      <c r="A359" s="61"/>
      <c r="B359" s="83"/>
    </row>
    <row r="360" spans="1:2">
      <c r="A360" s="61"/>
      <c r="B360" s="83"/>
    </row>
    <row r="361" spans="1:2">
      <c r="A361" s="61"/>
      <c r="B361" s="83"/>
    </row>
    <row r="362" spans="1:2">
      <c r="A362" s="61"/>
      <c r="B362" s="83"/>
    </row>
    <row r="363" spans="1:2">
      <c r="A363" s="61"/>
      <c r="B363" s="83"/>
    </row>
    <row r="364" spans="1:2">
      <c r="A364" s="61"/>
      <c r="B364" s="83"/>
    </row>
    <row r="365" spans="1:2">
      <c r="A365" s="61"/>
      <c r="B365" s="83"/>
    </row>
    <row r="366" spans="1:2">
      <c r="A366" s="61"/>
      <c r="B366" s="83"/>
    </row>
    <row r="367" spans="1:2">
      <c r="A367" s="61"/>
      <c r="B367" s="83"/>
    </row>
    <row r="368" spans="1:2">
      <c r="A368" s="61"/>
      <c r="B368" s="83"/>
    </row>
    <row r="369" spans="1:2">
      <c r="A369" s="61"/>
      <c r="B369" s="83"/>
    </row>
    <row r="370" spans="1:2">
      <c r="A370" s="61"/>
      <c r="B370" s="83"/>
    </row>
    <row r="371" spans="1:2">
      <c r="A371" s="61"/>
      <c r="B371" s="83"/>
    </row>
    <row r="372" spans="1:2">
      <c r="A372" s="61"/>
      <c r="B372" s="83"/>
    </row>
    <row r="373" spans="1:2">
      <c r="A373" s="61"/>
      <c r="B373" s="83"/>
    </row>
    <row r="374" spans="1:2">
      <c r="A374" s="61"/>
      <c r="B374" s="83"/>
    </row>
    <row r="375" spans="1:2">
      <c r="A375" s="61"/>
      <c r="B375" s="83"/>
    </row>
    <row r="376" spans="1:2">
      <c r="A376" s="61"/>
      <c r="B376" s="83"/>
    </row>
    <row r="377" spans="1:2">
      <c r="A377" s="61"/>
      <c r="B377" s="83"/>
    </row>
    <row r="378" spans="1:2">
      <c r="A378" s="61"/>
      <c r="B378" s="83"/>
    </row>
    <row r="379" spans="1:2">
      <c r="A379" s="61"/>
      <c r="B379" s="83"/>
    </row>
    <row r="380" spans="1:2">
      <c r="A380" s="61"/>
      <c r="B380" s="83"/>
    </row>
    <row r="381" spans="1:2">
      <c r="A381" s="61"/>
      <c r="B381" s="83"/>
    </row>
    <row r="382" spans="1:2">
      <c r="A382" s="61"/>
      <c r="B382" s="83"/>
    </row>
    <row r="383" spans="1:2">
      <c r="A383" s="61"/>
      <c r="B383" s="83"/>
    </row>
    <row r="384" spans="1:2">
      <c r="A384" s="61"/>
      <c r="B384" s="83"/>
    </row>
    <row r="385" spans="1:2">
      <c r="A385" s="61"/>
      <c r="B385" s="83"/>
    </row>
    <row r="386" spans="1:2">
      <c r="A386" s="61"/>
      <c r="B386" s="83"/>
    </row>
    <row r="387" spans="1:2">
      <c r="A387" s="61"/>
      <c r="B387" s="83"/>
    </row>
    <row r="388" spans="1:2">
      <c r="A388" s="61"/>
      <c r="B388" s="83"/>
    </row>
    <row r="389" spans="1:2">
      <c r="A389" s="61"/>
      <c r="B389" s="83"/>
    </row>
    <row r="390" spans="1:2">
      <c r="A390" s="61"/>
      <c r="B390" s="83"/>
    </row>
    <row r="391" spans="1:2">
      <c r="A391" s="61"/>
      <c r="B391" s="83"/>
    </row>
    <row r="392" spans="1:2">
      <c r="A392" s="61"/>
      <c r="B392" s="83"/>
    </row>
    <row r="393" spans="1:2">
      <c r="A393" s="61"/>
      <c r="B393" s="83"/>
    </row>
    <row r="394" spans="1:2">
      <c r="A394" s="61"/>
      <c r="B394" s="83"/>
    </row>
    <row r="395" spans="1:2">
      <c r="A395" s="61"/>
      <c r="B395" s="83"/>
    </row>
    <row r="396" spans="1:2">
      <c r="A396" s="61"/>
      <c r="B396" s="83"/>
    </row>
    <row r="397" spans="1:2">
      <c r="A397" s="61"/>
      <c r="B397" s="83"/>
    </row>
    <row r="398" spans="1:2">
      <c r="A398" s="61"/>
      <c r="B398" s="83"/>
    </row>
    <row r="399" spans="1:2">
      <c r="A399" s="61"/>
      <c r="B399" s="83"/>
    </row>
    <row r="400" spans="1:2">
      <c r="A400" s="61"/>
      <c r="B400" s="83"/>
    </row>
    <row r="401" spans="1:2">
      <c r="A401" s="61"/>
      <c r="B401" s="83"/>
    </row>
    <row r="402" spans="1:2">
      <c r="A402" s="61"/>
      <c r="B402" s="83"/>
    </row>
    <row r="403" spans="1:2">
      <c r="A403" s="61"/>
      <c r="B403" s="83"/>
    </row>
    <row r="404" spans="1:2">
      <c r="A404" s="61"/>
      <c r="B404" s="83"/>
    </row>
    <row r="405" spans="1:2">
      <c r="A405" s="61"/>
      <c r="B405" s="83"/>
    </row>
    <row r="406" spans="1:2">
      <c r="A406" s="61"/>
      <c r="B406" s="83"/>
    </row>
    <row r="407" spans="1:2">
      <c r="A407" s="61"/>
      <c r="B407" s="83"/>
    </row>
    <row r="408" spans="1:2">
      <c r="A408" s="61"/>
      <c r="B408" s="83"/>
    </row>
    <row r="409" spans="1:2">
      <c r="A409" s="61"/>
      <c r="B409" s="83"/>
    </row>
    <row r="410" spans="1:2">
      <c r="A410" s="61"/>
      <c r="B410" s="83"/>
    </row>
    <row r="411" spans="1:2">
      <c r="A411" s="61"/>
      <c r="B411" s="83"/>
    </row>
    <row r="412" spans="1:2">
      <c r="A412" s="61"/>
      <c r="B412" s="83"/>
    </row>
    <row r="413" spans="1:2">
      <c r="A413" s="61"/>
      <c r="B413" s="83"/>
    </row>
    <row r="414" spans="1:2">
      <c r="A414" s="61"/>
      <c r="B414" s="83"/>
    </row>
    <row r="415" spans="1:2">
      <c r="A415" s="61"/>
      <c r="B415" s="83"/>
    </row>
    <row r="416" spans="1:2">
      <c r="A416" s="61"/>
      <c r="B416" s="83"/>
    </row>
    <row r="417" spans="1:2">
      <c r="A417" s="61"/>
      <c r="B417" s="83"/>
    </row>
    <row r="418" spans="1:2">
      <c r="A418" s="61"/>
      <c r="B418" s="83"/>
    </row>
    <row r="419" spans="1:2">
      <c r="A419" s="61"/>
      <c r="B419" s="83"/>
    </row>
    <row r="420" spans="1:2">
      <c r="A420" s="61"/>
      <c r="B420" s="83"/>
    </row>
    <row r="421" spans="1:2">
      <c r="A421" s="61"/>
      <c r="B421" s="83"/>
    </row>
    <row r="422" spans="1:2">
      <c r="A422" s="61"/>
      <c r="B422" s="83"/>
    </row>
    <row r="423" spans="1:2">
      <c r="A423" s="61"/>
      <c r="B423" s="83"/>
    </row>
    <row r="424" spans="1:2">
      <c r="A424" s="61"/>
      <c r="B424" s="83"/>
    </row>
    <row r="425" spans="1:2">
      <c r="A425" s="61"/>
      <c r="B425" s="83"/>
    </row>
    <row r="426" spans="1:2">
      <c r="A426" s="61"/>
      <c r="B426" s="83"/>
    </row>
    <row r="427" spans="1:2">
      <c r="A427" s="61"/>
      <c r="B427" s="83"/>
    </row>
    <row r="428" spans="1:2">
      <c r="A428" s="61"/>
      <c r="B428" s="83"/>
    </row>
    <row r="429" spans="1:2">
      <c r="A429" s="61"/>
      <c r="B429" s="83"/>
    </row>
    <row r="430" spans="1:2">
      <c r="A430" s="61"/>
      <c r="B430" s="83"/>
    </row>
    <row r="431" spans="1:2">
      <c r="A431" s="61"/>
      <c r="B431" s="83"/>
    </row>
    <row r="432" spans="1:2">
      <c r="A432" s="61"/>
      <c r="B432" s="83"/>
    </row>
    <row r="433" spans="1:2">
      <c r="A433" s="61"/>
      <c r="B433" s="83"/>
    </row>
    <row r="434" spans="1:2">
      <c r="A434" s="61"/>
      <c r="B434" s="83"/>
    </row>
    <row r="435" spans="1:2">
      <c r="A435" s="61"/>
      <c r="B435" s="83"/>
    </row>
    <row r="436" spans="1:2">
      <c r="A436" s="61"/>
      <c r="B436" s="83"/>
    </row>
    <row r="437" spans="1:2">
      <c r="A437" s="61"/>
      <c r="B437" s="83"/>
    </row>
    <row r="438" spans="1:2">
      <c r="A438" s="61"/>
      <c r="B438" s="83"/>
    </row>
    <row r="439" spans="1:2">
      <c r="A439" s="61"/>
      <c r="B439" s="83"/>
    </row>
    <row r="440" spans="1:2">
      <c r="A440" s="61"/>
      <c r="B440" s="83"/>
    </row>
    <row r="441" spans="1:2">
      <c r="A441" s="61"/>
      <c r="B441" s="83"/>
    </row>
    <row r="442" spans="1:2">
      <c r="A442" s="61"/>
      <c r="B442" s="83"/>
    </row>
    <row r="443" spans="1:2">
      <c r="A443" s="61"/>
      <c r="B443" s="83"/>
    </row>
    <row r="444" spans="1:2">
      <c r="A444" s="61"/>
      <c r="B444" s="83"/>
    </row>
    <row r="445" spans="1:2">
      <c r="A445" s="61"/>
      <c r="B445" s="83"/>
    </row>
    <row r="446" spans="1:2">
      <c r="A446" s="61"/>
      <c r="B446" s="83"/>
    </row>
    <row r="447" spans="1:2">
      <c r="A447" s="61"/>
      <c r="B447" s="83"/>
    </row>
    <row r="448" spans="1:2">
      <c r="A448" s="61"/>
      <c r="B448" s="83"/>
    </row>
    <row r="449" spans="1:2">
      <c r="A449" s="61"/>
      <c r="B449" s="83"/>
    </row>
    <row r="450" spans="1:2">
      <c r="A450" s="61"/>
      <c r="B450" s="83"/>
    </row>
    <row r="451" spans="1:2">
      <c r="A451" s="61"/>
      <c r="B451" s="83"/>
    </row>
    <row r="452" spans="1:2">
      <c r="A452" s="61"/>
      <c r="B452" s="83"/>
    </row>
    <row r="453" spans="1:2">
      <c r="A453" s="61"/>
      <c r="B453" s="83"/>
    </row>
    <row r="454" spans="1:2">
      <c r="A454" s="61"/>
      <c r="B454" s="83"/>
    </row>
    <row r="455" spans="1:2">
      <c r="A455" s="61"/>
      <c r="B455" s="83"/>
    </row>
    <row r="456" spans="1:2">
      <c r="A456" s="61"/>
      <c r="B456" s="83"/>
    </row>
    <row r="457" spans="1:2">
      <c r="A457" s="61"/>
      <c r="B457" s="83"/>
    </row>
    <row r="458" spans="1:2">
      <c r="A458" s="61"/>
      <c r="B458" s="83"/>
    </row>
    <row r="459" spans="1:2">
      <c r="A459" s="61"/>
      <c r="B459" s="83"/>
    </row>
    <row r="460" spans="1:2">
      <c r="A460" s="61"/>
      <c r="B460" s="83"/>
    </row>
    <row r="461" spans="1:2">
      <c r="A461" s="61"/>
      <c r="B461" s="83"/>
    </row>
    <row r="462" spans="1:2">
      <c r="A462" s="61"/>
      <c r="B462" s="83"/>
    </row>
    <row r="463" spans="1:2">
      <c r="A463" s="61"/>
      <c r="B463" s="83"/>
    </row>
    <row r="464" spans="1:2">
      <c r="A464" s="61"/>
      <c r="B464" s="83"/>
    </row>
    <row r="465" spans="1:2">
      <c r="A465" s="61"/>
      <c r="B465" s="83"/>
    </row>
    <row r="466" spans="1:2">
      <c r="A466" s="61"/>
      <c r="B466" s="83"/>
    </row>
    <row r="467" spans="1:2">
      <c r="A467" s="61"/>
      <c r="B467" s="83"/>
    </row>
    <row r="468" spans="1:2">
      <c r="A468" s="61"/>
      <c r="B468" s="83"/>
    </row>
    <row r="469" spans="1:2">
      <c r="A469" s="61"/>
      <c r="B469" s="83"/>
    </row>
    <row r="470" spans="1:2">
      <c r="A470" s="61"/>
      <c r="B470" s="83"/>
    </row>
    <row r="471" spans="1:2">
      <c r="A471" s="61"/>
      <c r="B471" s="83"/>
    </row>
    <row r="472" spans="1:2">
      <c r="A472" s="61"/>
      <c r="B472" s="83"/>
    </row>
    <row r="473" spans="1:2">
      <c r="A473" s="61"/>
      <c r="B473" s="83"/>
    </row>
    <row r="474" spans="1:2">
      <c r="A474" s="61"/>
      <c r="B474" s="83"/>
    </row>
    <row r="475" spans="1:2">
      <c r="A475" s="61"/>
      <c r="B475" s="83"/>
    </row>
    <row r="476" spans="1:2">
      <c r="A476" s="61"/>
      <c r="B476" s="83"/>
    </row>
    <row r="477" spans="1:2">
      <c r="A477" s="61"/>
      <c r="B477" s="83"/>
    </row>
    <row r="478" spans="1:2">
      <c r="A478" s="61"/>
      <c r="B478" s="83"/>
    </row>
    <row r="479" spans="1:2">
      <c r="A479" s="61"/>
      <c r="B479" s="83"/>
    </row>
    <row r="480" spans="1:2">
      <c r="A480" s="61"/>
      <c r="B480" s="83"/>
    </row>
    <row r="481" spans="1:2">
      <c r="A481" s="61"/>
      <c r="B481" s="83"/>
    </row>
    <row r="482" spans="1:2">
      <c r="A482" s="61"/>
      <c r="B482" s="83"/>
    </row>
    <row r="483" spans="1:2">
      <c r="A483" s="61"/>
      <c r="B483" s="83"/>
    </row>
    <row r="484" spans="1:2">
      <c r="A484" s="61"/>
      <c r="B484" s="83"/>
    </row>
    <row r="485" spans="1:2">
      <c r="A485" s="61"/>
      <c r="B485" s="83"/>
    </row>
    <row r="486" spans="1:2">
      <c r="A486" s="61"/>
      <c r="B486" s="83"/>
    </row>
    <row r="487" spans="1:2">
      <c r="A487" s="61"/>
      <c r="B487" s="83"/>
    </row>
    <row r="488" spans="1:2">
      <c r="A488" s="61"/>
      <c r="B488" s="83"/>
    </row>
    <row r="489" spans="1:2">
      <c r="A489" s="61"/>
      <c r="B489" s="83"/>
    </row>
    <row r="490" spans="1:2">
      <c r="A490" s="61"/>
      <c r="B490" s="83"/>
    </row>
    <row r="491" spans="1:2">
      <c r="A491" s="61"/>
      <c r="B491" s="83"/>
    </row>
    <row r="492" spans="1:2">
      <c r="A492" s="61"/>
      <c r="B492" s="83"/>
    </row>
    <row r="493" spans="1:2">
      <c r="A493" s="61"/>
      <c r="B493" s="83"/>
    </row>
    <row r="494" spans="1:2">
      <c r="A494" s="61"/>
      <c r="B494" s="83"/>
    </row>
    <row r="495" spans="1:2">
      <c r="A495" s="61"/>
      <c r="B495" s="83"/>
    </row>
    <row r="496" spans="1:2">
      <c r="A496" s="61"/>
      <c r="B496" s="83"/>
    </row>
    <row r="497" spans="1:2">
      <c r="A497" s="61"/>
      <c r="B497" s="83"/>
    </row>
    <row r="498" spans="1:2">
      <c r="A498" s="61"/>
      <c r="B498" s="83"/>
    </row>
    <row r="499" spans="1:2">
      <c r="A499" s="61"/>
      <c r="B499" s="83"/>
    </row>
    <row r="500" spans="1:2">
      <c r="A500" s="61"/>
      <c r="B500" s="83"/>
    </row>
    <row r="501" spans="1:2">
      <c r="A501" s="61"/>
      <c r="B501" s="83"/>
    </row>
    <row r="502" spans="1:2">
      <c r="A502" s="61"/>
      <c r="B502" s="83"/>
    </row>
    <row r="503" spans="1:2">
      <c r="A503" s="61"/>
      <c r="B503" s="83"/>
    </row>
    <row r="504" spans="1:2">
      <c r="A504" s="61"/>
      <c r="B504" s="83"/>
    </row>
    <row r="505" spans="1:2">
      <c r="A505" s="61"/>
      <c r="B505" s="83"/>
    </row>
    <row r="506" spans="1:2">
      <c r="A506" s="61"/>
      <c r="B506" s="83"/>
    </row>
    <row r="507" spans="1:2">
      <c r="A507" s="61"/>
      <c r="B507" s="83"/>
    </row>
    <row r="508" spans="1:2">
      <c r="A508" s="61"/>
      <c r="B508" s="83"/>
    </row>
    <row r="509" spans="1:2">
      <c r="A509" s="61"/>
      <c r="B509" s="83"/>
    </row>
    <row r="510" spans="1:2">
      <c r="A510" s="61"/>
      <c r="B510" s="83"/>
    </row>
    <row r="511" spans="1:2">
      <c r="A511" s="61"/>
      <c r="B511" s="83"/>
    </row>
    <row r="512" spans="1:2">
      <c r="A512" s="61"/>
      <c r="B512" s="83"/>
    </row>
    <row r="513" spans="1:2">
      <c r="A513" s="61"/>
      <c r="B513" s="83"/>
    </row>
    <row r="514" spans="1:2">
      <c r="A514" s="61"/>
      <c r="B514" s="83"/>
    </row>
    <row r="515" spans="1:2">
      <c r="A515" s="61"/>
      <c r="B515" s="83"/>
    </row>
    <row r="516" spans="1:2">
      <c r="A516" s="61"/>
      <c r="B516" s="83"/>
    </row>
    <row r="517" spans="1:2">
      <c r="A517" s="61"/>
      <c r="B517" s="83"/>
    </row>
    <row r="518" spans="1:2">
      <c r="A518" s="61"/>
      <c r="B518" s="83"/>
    </row>
    <row r="519" spans="1:2">
      <c r="A519" s="61"/>
      <c r="B519" s="83"/>
    </row>
    <row r="520" spans="1:2">
      <c r="A520" s="61"/>
      <c r="B520" s="83"/>
    </row>
    <row r="521" spans="1:2">
      <c r="A521" s="61"/>
      <c r="B521" s="83"/>
    </row>
    <row r="522" spans="1:2">
      <c r="A522" s="61"/>
      <c r="B522" s="83"/>
    </row>
    <row r="523" spans="1:2">
      <c r="A523" s="61"/>
      <c r="B523" s="83"/>
    </row>
    <row r="524" spans="1:2">
      <c r="A524" s="61"/>
      <c r="B524" s="83"/>
    </row>
    <row r="525" spans="1:2">
      <c r="A525" s="61"/>
      <c r="B525" s="83"/>
    </row>
    <row r="526" spans="1:2">
      <c r="A526" s="61"/>
      <c r="B526" s="83"/>
    </row>
    <row r="527" spans="1:2">
      <c r="A527" s="61"/>
      <c r="B527" s="83"/>
    </row>
    <row r="528" spans="1:2">
      <c r="A528" s="61"/>
      <c r="B528" s="83"/>
    </row>
    <row r="529" spans="1:2">
      <c r="A529" s="61"/>
      <c r="B529" s="83"/>
    </row>
    <row r="530" spans="1:2">
      <c r="A530" s="61"/>
      <c r="B530" s="83"/>
    </row>
    <row r="531" spans="1:2">
      <c r="A531" s="61"/>
      <c r="B531" s="83"/>
    </row>
    <row r="532" spans="1:2">
      <c r="A532" s="61"/>
      <c r="B532" s="83"/>
    </row>
    <row r="533" spans="1:2">
      <c r="A533" s="61"/>
      <c r="B533" s="83"/>
    </row>
    <row r="534" spans="1:2">
      <c r="A534" s="61"/>
      <c r="B534" s="83"/>
    </row>
    <row r="535" spans="1:2">
      <c r="A535" s="61"/>
      <c r="B535" s="83"/>
    </row>
    <row r="536" spans="1:2">
      <c r="A536" s="61"/>
      <c r="B536" s="83"/>
    </row>
    <row r="537" spans="1:2">
      <c r="A537" s="61"/>
      <c r="B537" s="83"/>
    </row>
    <row r="538" spans="1:2">
      <c r="A538" s="61"/>
      <c r="B538" s="83"/>
    </row>
    <row r="539" spans="1:2">
      <c r="A539" s="61"/>
      <c r="B539" s="83"/>
    </row>
    <row r="540" spans="1:2">
      <c r="A540" s="61"/>
      <c r="B540" s="83"/>
    </row>
    <row r="541" spans="1:2">
      <c r="A541" s="61"/>
      <c r="B541" s="83"/>
    </row>
    <row r="542" spans="1:2">
      <c r="A542" s="61"/>
      <c r="B542" s="83"/>
    </row>
    <row r="543" spans="1:2">
      <c r="A543" s="61"/>
      <c r="B543" s="83"/>
    </row>
    <row r="544" spans="1:2">
      <c r="A544" s="61"/>
      <c r="B544" s="83"/>
    </row>
    <row r="545" spans="1:2">
      <c r="A545" s="61"/>
      <c r="B545" s="83"/>
    </row>
    <row r="546" spans="1:2">
      <c r="A546" s="61"/>
      <c r="B546" s="83"/>
    </row>
    <row r="547" spans="1:2">
      <c r="A547" s="61"/>
      <c r="B547" s="83"/>
    </row>
    <row r="548" spans="1:2">
      <c r="A548" s="61"/>
      <c r="B548" s="83"/>
    </row>
    <row r="549" spans="1:2">
      <c r="A549" s="61"/>
      <c r="B549" s="83"/>
    </row>
    <row r="550" spans="1:2">
      <c r="A550" s="61"/>
      <c r="B550" s="83"/>
    </row>
    <row r="551" spans="1:2">
      <c r="A551" s="61"/>
      <c r="B551" s="83"/>
    </row>
    <row r="552" spans="1:2">
      <c r="A552" s="61"/>
      <c r="B552" s="83"/>
    </row>
    <row r="553" spans="1:2">
      <c r="A553" s="61"/>
      <c r="B553" s="83"/>
    </row>
    <row r="554" spans="1:2">
      <c r="A554" s="61"/>
      <c r="B554" s="83"/>
    </row>
    <row r="555" spans="1:2">
      <c r="A555" s="61"/>
      <c r="B555" s="83"/>
    </row>
    <row r="556" spans="1:2">
      <c r="A556" s="61"/>
      <c r="B556" s="83"/>
    </row>
    <row r="557" spans="1:2">
      <c r="A557" s="61"/>
      <c r="B557" s="83"/>
    </row>
    <row r="558" spans="1:2">
      <c r="A558" s="61"/>
      <c r="B558" s="83"/>
    </row>
    <row r="559" spans="1:2">
      <c r="A559" s="61"/>
      <c r="B559" s="83"/>
    </row>
    <row r="560" spans="1:2">
      <c r="A560" s="61"/>
      <c r="B560" s="83"/>
    </row>
    <row r="561" spans="1:2">
      <c r="A561" s="61"/>
      <c r="B561" s="83"/>
    </row>
    <row r="562" spans="1:2">
      <c r="A562" s="61"/>
      <c r="B562" s="83"/>
    </row>
    <row r="563" spans="1:2">
      <c r="A563" s="61"/>
      <c r="B563" s="83"/>
    </row>
    <row r="564" spans="1:2">
      <c r="A564" s="61"/>
      <c r="B564" s="83"/>
    </row>
    <row r="565" spans="1:2">
      <c r="A565" s="61"/>
      <c r="B565" s="83"/>
    </row>
    <row r="566" spans="1:2">
      <c r="A566" s="61"/>
      <c r="B566" s="83"/>
    </row>
    <row r="567" spans="1:2">
      <c r="A567" s="61"/>
      <c r="B567" s="83"/>
    </row>
    <row r="568" spans="1:2">
      <c r="A568" s="61"/>
      <c r="B568" s="83"/>
    </row>
    <row r="569" spans="1:2">
      <c r="A569" s="61"/>
      <c r="B569" s="83"/>
    </row>
    <row r="570" spans="1:2">
      <c r="A570" s="61"/>
      <c r="B570" s="83"/>
    </row>
    <row r="571" spans="1:2">
      <c r="A571" s="61"/>
      <c r="B571" s="83"/>
    </row>
    <row r="572" spans="1:2">
      <c r="A572" s="61"/>
      <c r="B572" s="83"/>
    </row>
    <row r="573" spans="1:2">
      <c r="A573" s="61"/>
      <c r="B573" s="83"/>
    </row>
    <row r="574" spans="1:2">
      <c r="A574" s="61"/>
      <c r="B574" s="83"/>
    </row>
    <row r="575" spans="1:2">
      <c r="A575" s="61"/>
      <c r="B575" s="83"/>
    </row>
    <row r="576" spans="1:2">
      <c r="A576" s="61"/>
      <c r="B576" s="83"/>
    </row>
    <row r="577" spans="1:2">
      <c r="A577" s="61"/>
      <c r="B577" s="83"/>
    </row>
    <row r="578" spans="1:2">
      <c r="A578" s="61"/>
      <c r="B578" s="83"/>
    </row>
    <row r="579" spans="1:2">
      <c r="A579" s="61"/>
      <c r="B579" s="83"/>
    </row>
    <row r="580" spans="1:2">
      <c r="A580" s="61"/>
      <c r="B580" s="83"/>
    </row>
    <row r="581" spans="1:2">
      <c r="A581" s="61"/>
      <c r="B581" s="83"/>
    </row>
    <row r="582" spans="1:2">
      <c r="A582" s="61"/>
      <c r="B582" s="83"/>
    </row>
    <row r="583" spans="1:2">
      <c r="A583" s="61"/>
      <c r="B583" s="83"/>
    </row>
    <row r="584" spans="1:2">
      <c r="A584" s="61"/>
      <c r="B584" s="83"/>
    </row>
    <row r="585" spans="1:2">
      <c r="A585" s="61"/>
      <c r="B585" s="83"/>
    </row>
    <row r="586" spans="1:2">
      <c r="A586" s="61"/>
      <c r="B586" s="83"/>
    </row>
    <row r="587" spans="1:2">
      <c r="A587" s="61"/>
      <c r="B587" s="83"/>
    </row>
    <row r="588" spans="1:2">
      <c r="A588" s="61"/>
      <c r="B588" s="83"/>
    </row>
    <row r="589" spans="1:2">
      <c r="A589" s="61"/>
      <c r="B589" s="83"/>
    </row>
    <row r="590" spans="1:2">
      <c r="A590" s="61"/>
      <c r="B590" s="83"/>
    </row>
    <row r="591" spans="1:2">
      <c r="A591" s="61"/>
      <c r="B591" s="83"/>
    </row>
    <row r="592" spans="1:2">
      <c r="A592" s="61"/>
      <c r="B592" s="83"/>
    </row>
    <row r="593" spans="1:2">
      <c r="A593" s="61"/>
      <c r="B593" s="83"/>
    </row>
    <row r="594" spans="1:2">
      <c r="A594" s="61"/>
      <c r="B594" s="83"/>
    </row>
    <row r="595" spans="1:2">
      <c r="A595" s="61"/>
      <c r="B595" s="83"/>
    </row>
    <row r="596" spans="1:2">
      <c r="A596" s="61"/>
      <c r="B596" s="83"/>
    </row>
    <row r="597" spans="1:2">
      <c r="A597" s="61"/>
      <c r="B597" s="83"/>
    </row>
    <row r="598" spans="1:2">
      <c r="A598" s="61"/>
      <c r="B598" s="83"/>
    </row>
    <row r="599" spans="1:2">
      <c r="A599" s="61"/>
      <c r="B599" s="83"/>
    </row>
    <row r="600" spans="1:2">
      <c r="A600" s="61"/>
      <c r="B600" s="83"/>
    </row>
    <row r="601" spans="1:2">
      <c r="A601" s="61"/>
      <c r="B601" s="83"/>
    </row>
    <row r="602" spans="1:2">
      <c r="A602" s="61"/>
      <c r="B602" s="83"/>
    </row>
    <row r="603" spans="1:2">
      <c r="A603" s="61"/>
      <c r="B603" s="83"/>
    </row>
    <row r="604" spans="1:2">
      <c r="A604" s="61"/>
      <c r="B604" s="83"/>
    </row>
    <row r="605" spans="1:2">
      <c r="A605" s="61"/>
      <c r="B605" s="83"/>
    </row>
    <row r="606" spans="1:2">
      <c r="A606" s="61"/>
      <c r="B606" s="83"/>
    </row>
    <row r="607" spans="1:2">
      <c r="A607" s="61"/>
      <c r="B607" s="83"/>
    </row>
    <row r="608" spans="1:2">
      <c r="A608" s="61"/>
      <c r="B608" s="83"/>
    </row>
    <row r="609" spans="1:2">
      <c r="A609" s="61"/>
      <c r="B609" s="83"/>
    </row>
    <row r="610" spans="1:2">
      <c r="A610" s="61"/>
      <c r="B610" s="83"/>
    </row>
    <row r="611" spans="1:2">
      <c r="A611" s="61"/>
      <c r="B611" s="83"/>
    </row>
    <row r="612" spans="1:2">
      <c r="A612" s="61"/>
      <c r="B612" s="83"/>
    </row>
    <row r="613" spans="1:2">
      <c r="A613" s="61"/>
      <c r="B613" s="83"/>
    </row>
    <row r="614" spans="1:2">
      <c r="A614" s="61"/>
      <c r="B614" s="83"/>
    </row>
    <row r="615" spans="1:2">
      <c r="A615" s="61"/>
      <c r="B615" s="83"/>
    </row>
    <row r="616" spans="1:2">
      <c r="A616" s="61"/>
      <c r="B616" s="83"/>
    </row>
    <row r="617" spans="1:2">
      <c r="A617" s="61"/>
      <c r="B617" s="83"/>
    </row>
    <row r="618" spans="1:2">
      <c r="A618" s="61"/>
      <c r="B618" s="83"/>
    </row>
    <row r="619" spans="1:2">
      <c r="A619" s="61"/>
      <c r="B619" s="83"/>
    </row>
    <row r="620" spans="1:2">
      <c r="A620" s="61"/>
      <c r="B620" s="83"/>
    </row>
    <row r="621" spans="1:2">
      <c r="A621" s="61"/>
      <c r="B621" s="83"/>
    </row>
    <row r="622" spans="1:2">
      <c r="A622" s="61"/>
      <c r="B622" s="83"/>
    </row>
    <row r="623" spans="1:2">
      <c r="A623" s="61"/>
      <c r="B623" s="83"/>
    </row>
  </sheetData>
  <mergeCells count="1">
    <mergeCell ref="A2:B2"/>
  </mergeCells>
  <printOptions horizontalCentered="1"/>
  <pageMargins left="0.349956258075444" right="0.349956258075444" top="0.629782348167239" bottom="0.590203972313348" header="0.12012386885215" footer="0.279826113558191"/>
  <pageSetup paperSize="9" orientation="portrait" useFirstPageNumber="1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A3" sqref="A3:F3"/>
    </sheetView>
  </sheetViews>
  <sheetFormatPr defaultColWidth="9" defaultRowHeight="14.25" outlineLevelRow="7" outlineLevelCol="5"/>
  <cols>
    <col min="1" max="1" width="43.375" customWidth="1"/>
    <col min="2" max="2" width="29.25" customWidth="1"/>
    <col min="3" max="3" width="22.375" customWidth="1"/>
    <col min="6" max="6" width="20.125" customWidth="1"/>
  </cols>
  <sheetData>
    <row r="1" ht="15" spans="1:3">
      <c r="A1" s="50" t="s">
        <v>1312</v>
      </c>
      <c r="B1" s="51"/>
      <c r="C1" s="55"/>
    </row>
    <row r="2" spans="1:6">
      <c r="A2" s="15"/>
      <c r="B2" s="15"/>
      <c r="C2" s="15"/>
      <c r="D2" s="15"/>
      <c r="E2" s="15"/>
      <c r="F2" s="17" t="s">
        <v>1313</v>
      </c>
    </row>
    <row r="3" ht="20.25" spans="1:6">
      <c r="A3" s="53" t="s">
        <v>1314</v>
      </c>
      <c r="B3" s="53"/>
      <c r="C3" s="53"/>
      <c r="D3" s="53"/>
      <c r="E3" s="53"/>
      <c r="F3" s="53"/>
    </row>
    <row r="4" spans="1:6">
      <c r="A4" s="42"/>
      <c r="B4" s="42"/>
      <c r="C4" s="42"/>
      <c r="D4" s="42"/>
      <c r="E4" s="42"/>
      <c r="F4" s="42" t="s">
        <v>1315</v>
      </c>
    </row>
    <row r="5" spans="1:6">
      <c r="A5" s="44" t="s">
        <v>38</v>
      </c>
      <c r="B5" s="44" t="s">
        <v>1316</v>
      </c>
      <c r="C5" s="44"/>
      <c r="D5" s="44"/>
      <c r="E5" s="44"/>
      <c r="F5" s="44"/>
    </row>
    <row r="6" ht="47" customHeight="1" spans="1:6">
      <c r="A6" s="44"/>
      <c r="B6" s="44" t="s">
        <v>1317</v>
      </c>
      <c r="C6" s="44" t="s">
        <v>1318</v>
      </c>
      <c r="D6" s="44" t="s">
        <v>1319</v>
      </c>
      <c r="E6" s="44" t="s">
        <v>1320</v>
      </c>
      <c r="F6" s="44" t="s">
        <v>1321</v>
      </c>
    </row>
    <row r="7" ht="27" customHeight="1" spans="1:6">
      <c r="A7" s="47" t="s">
        <v>1322</v>
      </c>
      <c r="B7" s="54">
        <v>431016.45</v>
      </c>
      <c r="C7" s="54">
        <v>431016.45</v>
      </c>
      <c r="D7" s="56">
        <v>0</v>
      </c>
      <c r="E7" s="56">
        <v>0</v>
      </c>
      <c r="F7" s="56">
        <v>0</v>
      </c>
    </row>
    <row r="8" ht="27" customHeight="1" spans="1:6">
      <c r="A8" s="47" t="s">
        <v>1323</v>
      </c>
      <c r="B8" s="54" t="s">
        <v>1324</v>
      </c>
      <c r="C8" s="54">
        <v>431323</v>
      </c>
      <c r="D8" s="56">
        <v>0</v>
      </c>
      <c r="E8" s="56">
        <v>0</v>
      </c>
      <c r="F8" s="56">
        <v>0</v>
      </c>
    </row>
  </sheetData>
  <mergeCells count="3">
    <mergeCell ref="A3:F3"/>
    <mergeCell ref="B5:F5"/>
    <mergeCell ref="A5:A6"/>
  </mergeCells>
  <pageMargins left="0.75" right="0.75" top="1" bottom="1" header="0.5" footer="0.5"/>
  <pageSetup paperSize="8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A2" sqref="A2:D2"/>
    </sheetView>
  </sheetViews>
  <sheetFormatPr defaultColWidth="9" defaultRowHeight="14.25" outlineLevelRow="6" outlineLevelCol="3"/>
  <cols>
    <col min="1" max="1" width="31.375" customWidth="1"/>
    <col min="2" max="2" width="22.75" customWidth="1"/>
    <col min="3" max="3" width="28" customWidth="1"/>
  </cols>
  <sheetData>
    <row r="1" ht="15" spans="1:3">
      <c r="A1" s="50" t="s">
        <v>1325</v>
      </c>
      <c r="B1" s="51"/>
      <c r="C1" s="52"/>
    </row>
    <row r="2" ht="20.25" spans="1:4">
      <c r="A2" s="53" t="s">
        <v>1326</v>
      </c>
      <c r="B2" s="53"/>
      <c r="C2" s="53"/>
      <c r="D2" s="53"/>
    </row>
    <row r="3" spans="1:4">
      <c r="A3" s="42" t="s">
        <v>1315</v>
      </c>
      <c r="B3" s="42"/>
      <c r="C3" s="42"/>
      <c r="D3" s="42"/>
    </row>
    <row r="4" spans="1:4">
      <c r="A4" s="44" t="s">
        <v>38</v>
      </c>
      <c r="B4" s="44" t="s">
        <v>1327</v>
      </c>
      <c r="C4" s="44"/>
      <c r="D4" s="44"/>
    </row>
    <row r="5" spans="1:4">
      <c r="A5" s="44"/>
      <c r="B5" s="44" t="s">
        <v>1317</v>
      </c>
      <c r="C5" s="44" t="s">
        <v>1328</v>
      </c>
      <c r="D5" s="44" t="s">
        <v>1329</v>
      </c>
    </row>
    <row r="6" ht="58" customHeight="1" spans="1:4">
      <c r="A6" s="47" t="s">
        <v>1322</v>
      </c>
      <c r="B6" s="54">
        <v>542457.25</v>
      </c>
      <c r="C6" s="54">
        <v>542457.25</v>
      </c>
      <c r="D6" s="48">
        <v>0</v>
      </c>
    </row>
    <row r="7" spans="1:4">
      <c r="A7" s="47" t="s">
        <v>1323</v>
      </c>
      <c r="B7" s="54">
        <v>542459</v>
      </c>
      <c r="C7" s="54">
        <v>542459</v>
      </c>
      <c r="D7" s="49">
        <v>0</v>
      </c>
    </row>
  </sheetData>
  <mergeCells count="4">
    <mergeCell ref="A2:D2"/>
    <mergeCell ref="A3:D3"/>
    <mergeCell ref="B4:D4"/>
    <mergeCell ref="A4:A5"/>
  </mergeCells>
  <pageMargins left="0.75" right="0.75" top="1" bottom="1" header="0.5" footer="0.5"/>
  <pageSetup paperSize="9" scale="98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2" sqref="A2:H2"/>
    </sheetView>
  </sheetViews>
  <sheetFormatPr defaultColWidth="12.175" defaultRowHeight="16.95" customHeight="1" outlineLevelRow="6" outlineLevelCol="7"/>
  <cols>
    <col min="1" max="1" width="33.4916666666667" style="15" customWidth="1"/>
    <col min="2" max="2" width="12.1916666666667" style="15" customWidth="1"/>
    <col min="3" max="5" width="14.75" style="15" customWidth="1"/>
    <col min="6" max="251" width="12.175" style="15" customWidth="1"/>
    <col min="252" max="16384" width="12.175" style="15"/>
  </cols>
  <sheetData>
    <row r="1" s="15" customFormat="1" customHeight="1" spans="1:8">
      <c r="A1" s="15" t="s">
        <v>1330</v>
      </c>
      <c r="B1" s="15"/>
      <c r="C1" s="15"/>
      <c r="D1" s="15"/>
      <c r="E1" s="33"/>
      <c r="F1" s="15"/>
      <c r="G1" s="15"/>
      <c r="H1" s="33"/>
    </row>
    <row r="2" s="15" customFormat="1" ht="33.75" customHeight="1" spans="1:8">
      <c r="A2" s="41" t="s">
        <v>1331</v>
      </c>
      <c r="B2" s="41"/>
      <c r="C2" s="41"/>
      <c r="D2" s="41"/>
      <c r="E2" s="41"/>
      <c r="F2" s="41"/>
      <c r="G2" s="41"/>
      <c r="H2" s="41"/>
    </row>
    <row r="3" s="15" customFormat="1" customHeight="1" spans="1:8">
      <c r="A3" s="42"/>
      <c r="B3" s="42"/>
      <c r="C3" s="42"/>
      <c r="D3" s="42"/>
      <c r="E3" s="42"/>
      <c r="F3" s="43"/>
      <c r="G3" s="43"/>
      <c r="H3" s="33" t="s">
        <v>1315</v>
      </c>
    </row>
    <row r="4" s="15" customFormat="1" ht="30" customHeight="1" spans="1:8">
      <c r="A4" s="44" t="s">
        <v>38</v>
      </c>
      <c r="B4" s="45" t="s">
        <v>998</v>
      </c>
      <c r="C4" s="44" t="s">
        <v>1316</v>
      </c>
      <c r="D4" s="44"/>
      <c r="E4" s="44"/>
      <c r="F4" s="44" t="s">
        <v>1327</v>
      </c>
      <c r="G4" s="44"/>
      <c r="H4" s="44"/>
    </row>
    <row r="5" s="15" customFormat="1" ht="30" customHeight="1" spans="1:8">
      <c r="A5" s="44"/>
      <c r="B5" s="46"/>
      <c r="C5" s="44" t="s">
        <v>1317</v>
      </c>
      <c r="D5" s="44" t="s">
        <v>1328</v>
      </c>
      <c r="E5" s="44" t="s">
        <v>1329</v>
      </c>
      <c r="F5" s="44" t="s">
        <v>1317</v>
      </c>
      <c r="G5" s="44" t="s">
        <v>1328</v>
      </c>
      <c r="H5" s="44" t="s">
        <v>1329</v>
      </c>
    </row>
    <row r="6" s="15" customFormat="1" ht="30" customHeight="1" spans="1:8">
      <c r="A6" s="47" t="s">
        <v>1332</v>
      </c>
      <c r="B6" s="48"/>
      <c r="C6" s="48"/>
      <c r="D6" s="48"/>
      <c r="E6" s="48"/>
      <c r="F6" s="48"/>
      <c r="G6" s="48"/>
      <c r="H6" s="48"/>
    </row>
    <row r="7" s="15" customFormat="1" ht="30" customHeight="1" spans="1:8">
      <c r="A7" s="47" t="s">
        <v>1333</v>
      </c>
      <c r="B7" s="48"/>
      <c r="C7" s="48"/>
      <c r="D7" s="48"/>
      <c r="E7" s="49"/>
      <c r="F7" s="48"/>
      <c r="G7" s="48"/>
      <c r="H7" s="49"/>
    </row>
  </sheetData>
  <mergeCells count="6">
    <mergeCell ref="A2:H2"/>
    <mergeCell ref="A3:E3"/>
    <mergeCell ref="C4:E4"/>
    <mergeCell ref="F4:H4"/>
    <mergeCell ref="A4:A5"/>
    <mergeCell ref="B4:B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8"/>
  <sheetViews>
    <sheetView showGridLines="0" showZeros="0" zoomScale="93" zoomScaleNormal="93" workbookViewId="0">
      <pane ySplit="4" topLeftCell="A5" activePane="bottomLeft" state="frozen"/>
      <selection/>
      <selection pane="bottomLeft" activeCell="A1" sqref="A1"/>
    </sheetView>
  </sheetViews>
  <sheetFormatPr defaultColWidth="9" defaultRowHeight="13.5" outlineLevelCol="1"/>
  <cols>
    <col min="1" max="1" width="56.7" style="167" customWidth="1"/>
    <col min="2" max="2" width="30.6" style="167" customWidth="1"/>
    <col min="3" max="16384" width="9" style="167"/>
  </cols>
  <sheetData>
    <row r="1" ht="18" customHeight="1" spans="1:1">
      <c r="A1" s="109" t="s">
        <v>58</v>
      </c>
    </row>
    <row r="2" s="165" customFormat="1" ht="20.25" spans="1:2">
      <c r="A2" s="252" t="s">
        <v>59</v>
      </c>
      <c r="B2" s="252"/>
    </row>
    <row r="3" ht="20.25" customHeight="1" spans="2:2">
      <c r="B3" s="269" t="s">
        <v>35</v>
      </c>
    </row>
    <row r="4" ht="31.5" customHeight="1" spans="1:2">
      <c r="A4" s="155" t="s">
        <v>38</v>
      </c>
      <c r="B4" s="155" t="s">
        <v>39</v>
      </c>
    </row>
    <row r="5" ht="20.1" customHeight="1" spans="1:2">
      <c r="A5" s="150" t="s">
        <v>60</v>
      </c>
      <c r="B5" s="150">
        <f>SUM(B6:B21)</f>
        <v>108000</v>
      </c>
    </row>
    <row r="6" ht="20.1" customHeight="1" spans="1:2">
      <c r="A6" s="150" t="s">
        <v>61</v>
      </c>
      <c r="B6" s="150">
        <v>35213</v>
      </c>
    </row>
    <row r="7" ht="20.1" customHeight="1" spans="1:2">
      <c r="A7" s="150" t="s">
        <v>62</v>
      </c>
      <c r="B7" s="150">
        <v>3164</v>
      </c>
    </row>
    <row r="8" ht="20.1" customHeight="1" spans="1:2">
      <c r="A8" s="150" t="s">
        <v>63</v>
      </c>
      <c r="B8" s="150"/>
    </row>
    <row r="9" ht="20.1" customHeight="1" spans="1:2">
      <c r="A9" s="150" t="s">
        <v>64</v>
      </c>
      <c r="B9" s="150">
        <v>934</v>
      </c>
    </row>
    <row r="10" ht="20.1" customHeight="1" spans="1:2">
      <c r="A10" s="150" t="s">
        <v>65</v>
      </c>
      <c r="B10" s="150">
        <v>1751</v>
      </c>
    </row>
    <row r="11" ht="20.1" customHeight="1" spans="1:2">
      <c r="A11" s="150" t="s">
        <v>66</v>
      </c>
      <c r="B11" s="150">
        <v>4800</v>
      </c>
    </row>
    <row r="12" ht="20.1" customHeight="1" spans="1:2">
      <c r="A12" s="150" t="s">
        <v>67</v>
      </c>
      <c r="B12" s="150">
        <v>8800</v>
      </c>
    </row>
    <row r="13" ht="20.1" customHeight="1" spans="1:2">
      <c r="A13" s="150" t="s">
        <v>68</v>
      </c>
      <c r="B13" s="150">
        <v>3700</v>
      </c>
    </row>
    <row r="14" ht="20.1" customHeight="1" spans="1:2">
      <c r="A14" s="150" t="s">
        <v>69</v>
      </c>
      <c r="B14" s="150">
        <v>1848</v>
      </c>
    </row>
    <row r="15" ht="20.1" customHeight="1" spans="1:2">
      <c r="A15" s="150" t="s">
        <v>70</v>
      </c>
      <c r="B15" s="150">
        <v>27000</v>
      </c>
    </row>
    <row r="16" ht="20.1" customHeight="1" spans="1:2">
      <c r="A16" s="150" t="s">
        <v>71</v>
      </c>
      <c r="B16" s="150">
        <v>1600</v>
      </c>
    </row>
    <row r="17" ht="20.1" customHeight="1" spans="1:2">
      <c r="A17" s="150" t="s">
        <v>72</v>
      </c>
      <c r="B17" s="150">
        <v>8500</v>
      </c>
    </row>
    <row r="18" ht="20.1" customHeight="1" spans="1:2">
      <c r="A18" s="150" t="s">
        <v>73</v>
      </c>
      <c r="B18" s="150">
        <v>10690</v>
      </c>
    </row>
    <row r="19" ht="20.1" customHeight="1" spans="1:2">
      <c r="A19" s="150" t="s">
        <v>74</v>
      </c>
      <c r="B19" s="150"/>
    </row>
    <row r="20" ht="20.1" customHeight="1" spans="1:2">
      <c r="A20" s="150" t="s">
        <v>75</v>
      </c>
      <c r="B20" s="150"/>
    </row>
    <row r="21" ht="20.1" customHeight="1" spans="1:2">
      <c r="A21" s="150" t="s">
        <v>76</v>
      </c>
      <c r="B21" s="150"/>
    </row>
    <row r="22" ht="21" customHeight="1" spans="1:2">
      <c r="A22" s="150" t="s">
        <v>77</v>
      </c>
      <c r="B22" s="150">
        <f>SUM(B23:B30)</f>
        <v>48600</v>
      </c>
    </row>
    <row r="23" ht="20.1" customHeight="1" spans="1:2">
      <c r="A23" s="150" t="s">
        <v>78</v>
      </c>
      <c r="B23" s="150">
        <v>4600</v>
      </c>
    </row>
    <row r="24" ht="20.1" customHeight="1" spans="1:2">
      <c r="A24" s="150" t="s">
        <v>79</v>
      </c>
      <c r="B24" s="150">
        <v>8300</v>
      </c>
    </row>
    <row r="25" ht="20.1" customHeight="1" spans="1:2">
      <c r="A25" s="150" t="s">
        <v>80</v>
      </c>
      <c r="B25" s="150">
        <v>4900</v>
      </c>
    </row>
    <row r="26" ht="20.1" customHeight="1" spans="1:2">
      <c r="A26" s="150" t="s">
        <v>81</v>
      </c>
      <c r="B26" s="150">
        <v>28300</v>
      </c>
    </row>
    <row r="27" ht="20.1" customHeight="1" spans="1:2">
      <c r="A27" s="150" t="s">
        <v>82</v>
      </c>
      <c r="B27" s="150"/>
    </row>
    <row r="28" ht="20.1" customHeight="1" spans="1:2">
      <c r="A28" s="150" t="s">
        <v>83</v>
      </c>
      <c r="B28" s="150"/>
    </row>
    <row r="29" s="278" customFormat="1" ht="20.1" customHeight="1" spans="1:2">
      <c r="A29" s="150" t="s">
        <v>84</v>
      </c>
      <c r="B29" s="279"/>
    </row>
    <row r="30" s="278" customFormat="1" ht="20.1" customHeight="1" spans="1:2">
      <c r="A30" s="150" t="s">
        <v>85</v>
      </c>
      <c r="B30" s="150">
        <v>2500</v>
      </c>
    </row>
    <row r="31" s="278" customFormat="1" ht="20.1" customHeight="1" spans="1:2">
      <c r="A31" s="150" t="s">
        <v>86</v>
      </c>
      <c r="B31" s="279"/>
    </row>
    <row r="32" ht="20.1" customHeight="1" spans="1:2">
      <c r="A32" s="150" t="s">
        <v>86</v>
      </c>
      <c r="B32" s="150"/>
    </row>
    <row r="33" ht="20.1" customHeight="1" spans="1:2">
      <c r="A33" s="264" t="s">
        <v>56</v>
      </c>
      <c r="B33" s="150">
        <f>B5+B22</f>
        <v>156600</v>
      </c>
    </row>
    <row r="34" ht="18.75" customHeight="1" spans="1:2">
      <c r="A34" s="280" t="s">
        <v>86</v>
      </c>
      <c r="B34" s="280"/>
    </row>
    <row r="35" ht="20.1" customHeight="1"/>
    <row r="36" ht="20.1" customHeight="1"/>
    <row r="37" ht="20.1" customHeight="1"/>
    <row r="38" ht="20.1" customHeight="1"/>
  </sheetData>
  <mergeCells count="2">
    <mergeCell ref="A2:B2"/>
    <mergeCell ref="A34:B34"/>
  </mergeCells>
  <printOptions horizontalCentered="1"/>
  <pageMargins left="0.47244094488189" right="0.47244094488189" top="0.196850393700787" bottom="0.078740157480315" header="0" footer="0"/>
  <pageSetup paperSize="9" scale="80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A2" sqref="A2:H2"/>
    </sheetView>
  </sheetViews>
  <sheetFormatPr defaultColWidth="8.625" defaultRowHeight="14.25" outlineLevelCol="7"/>
  <cols>
    <col min="1" max="1" width="22.375" style="30" customWidth="1"/>
    <col min="2" max="3" width="17.375" style="30" customWidth="1"/>
    <col min="4" max="4" width="15.4416666666667" style="31" customWidth="1"/>
    <col min="5" max="5" width="19.5666666666667" style="30" customWidth="1"/>
    <col min="6" max="6" width="14.375" style="31" customWidth="1"/>
    <col min="7" max="7" width="12.5" style="31" customWidth="1"/>
    <col min="8" max="8" width="12.9583333333333" style="31" customWidth="1"/>
    <col min="9" max="16384" width="8.625" style="30"/>
  </cols>
  <sheetData>
    <row r="1" s="30" customFormat="1" spans="1:8">
      <c r="A1" s="32" t="s">
        <v>1334</v>
      </c>
      <c r="D1" s="31"/>
      <c r="F1" s="31"/>
      <c r="G1" s="31"/>
      <c r="H1" s="33"/>
    </row>
    <row r="2" s="30" customFormat="1" ht="20.25" spans="1:8">
      <c r="A2" s="34" t="s">
        <v>1335</v>
      </c>
      <c r="B2" s="34"/>
      <c r="C2" s="34"/>
      <c r="D2" s="34"/>
      <c r="E2" s="34"/>
      <c r="F2" s="34"/>
      <c r="G2" s="34"/>
      <c r="H2" s="34"/>
    </row>
    <row r="3" s="30" customFormat="1" spans="1:8">
      <c r="A3" s="35" t="s">
        <v>35</v>
      </c>
      <c r="B3" s="35"/>
      <c r="C3" s="35"/>
      <c r="D3" s="35"/>
      <c r="E3" s="35"/>
      <c r="F3" s="35"/>
      <c r="G3" s="35"/>
      <c r="H3" s="35"/>
    </row>
    <row r="4" s="31" customFormat="1" ht="37.9" customHeight="1" spans="1:8">
      <c r="A4" s="36" t="s">
        <v>1171</v>
      </c>
      <c r="B4" s="36" t="s">
        <v>1336</v>
      </c>
      <c r="C4" s="36" t="s">
        <v>1337</v>
      </c>
      <c r="D4" s="36" t="s">
        <v>1338</v>
      </c>
      <c r="E4" s="36" t="s">
        <v>1339</v>
      </c>
      <c r="F4" s="36" t="s">
        <v>1340</v>
      </c>
      <c r="G4" s="36" t="s">
        <v>1341</v>
      </c>
      <c r="H4" s="36" t="s">
        <v>1342</v>
      </c>
    </row>
    <row r="5" s="30" customFormat="1" ht="29" customHeight="1" spans="1:8">
      <c r="A5" s="37"/>
      <c r="B5" s="37"/>
      <c r="C5" s="37"/>
      <c r="D5" s="38"/>
      <c r="E5" s="37"/>
      <c r="F5" s="38"/>
      <c r="G5" s="38"/>
      <c r="H5" s="38"/>
    </row>
    <row r="6" s="30" customFormat="1" ht="29" customHeight="1" spans="1:8">
      <c r="A6" s="37"/>
      <c r="B6" s="37"/>
      <c r="C6" s="37"/>
      <c r="D6" s="38"/>
      <c r="E6" s="37"/>
      <c r="F6" s="38"/>
      <c r="G6" s="38"/>
      <c r="H6" s="38"/>
    </row>
    <row r="7" s="30" customFormat="1" ht="29" customHeight="1" spans="1:8">
      <c r="A7" s="37"/>
      <c r="B7" s="37"/>
      <c r="C7" s="37"/>
      <c r="D7" s="38"/>
      <c r="E7" s="37"/>
      <c r="F7" s="38"/>
      <c r="G7" s="38"/>
      <c r="H7" s="38"/>
    </row>
    <row r="8" s="30" customFormat="1" ht="29" customHeight="1" spans="1:8">
      <c r="A8" s="37"/>
      <c r="B8" s="37"/>
      <c r="C8" s="37"/>
      <c r="D8" s="38"/>
      <c r="E8" s="37"/>
      <c r="F8" s="38"/>
      <c r="G8" s="38"/>
      <c r="H8" s="38"/>
    </row>
    <row r="9" s="30" customFormat="1" ht="29" customHeight="1" spans="1:8">
      <c r="A9" s="37"/>
      <c r="B9" s="37"/>
      <c r="C9" s="37"/>
      <c r="D9" s="38"/>
      <c r="E9" s="37"/>
      <c r="F9" s="38"/>
      <c r="G9" s="38"/>
      <c r="H9" s="38"/>
    </row>
    <row r="10" s="30" customFormat="1" ht="29" customHeight="1" spans="1:8">
      <c r="A10" s="37"/>
      <c r="B10" s="37"/>
      <c r="C10" s="37"/>
      <c r="D10" s="38"/>
      <c r="E10" s="37"/>
      <c r="F10" s="38"/>
      <c r="G10" s="38"/>
      <c r="H10" s="38"/>
    </row>
    <row r="11" s="30" customFormat="1" ht="29" customHeight="1" spans="1:8">
      <c r="A11" s="37"/>
      <c r="B11" s="37"/>
      <c r="C11" s="37"/>
      <c r="D11" s="38"/>
      <c r="E11" s="37"/>
      <c r="F11" s="38"/>
      <c r="G11" s="38"/>
      <c r="H11" s="38"/>
    </row>
    <row r="12" s="30" customFormat="1" ht="29" customHeight="1" spans="1:8">
      <c r="A12" s="37"/>
      <c r="B12" s="37"/>
      <c r="C12" s="37"/>
      <c r="D12" s="38"/>
      <c r="E12" s="37"/>
      <c r="F12" s="38"/>
      <c r="G12" s="38"/>
      <c r="H12" s="38"/>
    </row>
    <row r="13" s="30" customFormat="1" ht="29" customHeight="1" spans="1:8">
      <c r="A13" s="37"/>
      <c r="B13" s="37"/>
      <c r="C13" s="37"/>
      <c r="D13" s="38"/>
      <c r="E13" s="37"/>
      <c r="F13" s="38"/>
      <c r="G13" s="38"/>
      <c r="H13" s="38"/>
    </row>
    <row r="14" s="30" customFormat="1" ht="29" customHeight="1" spans="1:8">
      <c r="A14" s="37"/>
      <c r="B14" s="37"/>
      <c r="C14" s="37"/>
      <c r="D14" s="38"/>
      <c r="E14" s="37"/>
      <c r="F14" s="38"/>
      <c r="G14" s="38"/>
      <c r="H14" s="38"/>
    </row>
    <row r="15" s="30" customFormat="1" ht="29" customHeight="1" spans="1:8">
      <c r="A15" s="37"/>
      <c r="B15" s="37"/>
      <c r="C15" s="37"/>
      <c r="D15" s="38"/>
      <c r="E15" s="37"/>
      <c r="F15" s="38"/>
      <c r="G15" s="38"/>
      <c r="H15" s="38"/>
    </row>
    <row r="16" s="30" customFormat="1" spans="1:8">
      <c r="A16" s="39"/>
      <c r="B16" s="39"/>
      <c r="C16" s="39"/>
      <c r="D16" s="40"/>
      <c r="E16" s="39"/>
      <c r="F16" s="40"/>
      <c r="G16" s="40"/>
      <c r="H16" s="40"/>
    </row>
  </sheetData>
  <mergeCells count="2">
    <mergeCell ref="A2:H2"/>
    <mergeCell ref="A3:H3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5"/>
  <sheetViews>
    <sheetView workbookViewId="0">
      <selection activeCell="A2" sqref="A2:B2"/>
    </sheetView>
  </sheetViews>
  <sheetFormatPr defaultColWidth="8.65833333333333" defaultRowHeight="14.25"/>
  <cols>
    <col min="1" max="1" width="41.2916666666667" style="15" customWidth="1"/>
    <col min="2" max="2" width="27.7916666666667" style="15" customWidth="1"/>
    <col min="3" max="3" width="8.65833333333333" style="14"/>
    <col min="4" max="255" width="8.65833333333333" style="15"/>
    <col min="256" max="16384" width="8.65833333333333" style="14"/>
  </cols>
  <sheetData>
    <row r="1" s="14" customFormat="1" ht="18.6" customHeight="1" spans="1:255">
      <c r="A1" s="16" t="s">
        <v>1343</v>
      </c>
      <c r="B1" s="17" t="s">
        <v>1344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</row>
    <row r="2" s="14" customFormat="1" ht="33" customHeight="1" spans="1:255">
      <c r="A2" s="18" t="s">
        <v>1345</v>
      </c>
      <c r="B2" s="18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</row>
    <row r="3" s="14" customFormat="1" ht="18.6" customHeight="1" spans="1:255">
      <c r="A3" s="25"/>
      <c r="B3" s="20" t="s">
        <v>35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</row>
    <row r="4" s="14" customFormat="1" ht="23.4" customHeight="1" spans="1:255">
      <c r="A4" s="26" t="s">
        <v>38</v>
      </c>
      <c r="B4" s="26" t="s">
        <v>1346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</row>
    <row r="5" s="14" customFormat="1" ht="23.4" customHeight="1" spans="1:255">
      <c r="A5" s="27" t="s">
        <v>1347</v>
      </c>
      <c r="B5" s="28">
        <f>B6+B7+B8+B9</f>
        <v>231526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</row>
    <row r="6" s="14" customFormat="1" ht="23.4" customHeight="1" spans="1:255">
      <c r="A6" s="27" t="s">
        <v>1348</v>
      </c>
      <c r="B6" s="28">
        <f>2.8913*10000</f>
        <v>28913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</row>
    <row r="7" s="14" customFormat="1" ht="23.4" customHeight="1" spans="1:255">
      <c r="A7" s="27" t="s">
        <v>1349</v>
      </c>
      <c r="B7" s="28">
        <f>3.8232*10000</f>
        <v>38232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</row>
    <row r="8" s="14" customFormat="1" ht="23.4" customHeight="1" spans="1:255">
      <c r="A8" s="27" t="s">
        <v>1350</v>
      </c>
      <c r="B8" s="28">
        <f>12.25*10000</f>
        <v>122500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</row>
    <row r="9" s="14" customFormat="1" ht="23.4" customHeight="1" spans="1:255">
      <c r="A9" s="27" t="s">
        <v>1351</v>
      </c>
      <c r="B9" s="28">
        <f>4.1881*10000</f>
        <v>41881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</row>
    <row r="10" s="14" customFormat="1" ht="23.4" customHeight="1" spans="1:255">
      <c r="A10" s="27" t="s">
        <v>1352</v>
      </c>
      <c r="B10" s="28">
        <f>B11+B12</f>
        <v>80116.55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</row>
    <row r="11" s="14" customFormat="1" ht="23.4" customHeight="1" spans="1:255">
      <c r="A11" s="27" t="s">
        <v>1353</v>
      </c>
      <c r="B11" s="28">
        <f>3.823471*10000</f>
        <v>38234.71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</row>
    <row r="12" s="14" customFormat="1" ht="23.4" customHeight="1" spans="1:255">
      <c r="A12" s="27" t="s">
        <v>1354</v>
      </c>
      <c r="B12" s="29">
        <f>4.188184*10000</f>
        <v>41881.84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</row>
    <row r="13" s="14" customFormat="1" ht="23.4" customHeight="1" spans="1:255">
      <c r="A13" s="27" t="s">
        <v>1355</v>
      </c>
      <c r="B13" s="28">
        <f>B14+B15</f>
        <v>27613.42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</row>
    <row r="14" s="14" customFormat="1" ht="23.4" customHeight="1" spans="1:255">
      <c r="A14" s="27" t="s">
        <v>1353</v>
      </c>
      <c r="B14" s="29">
        <f>1.342772*10000</f>
        <v>13427.72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</row>
    <row r="15" s="14" customFormat="1" ht="23.4" customHeight="1" spans="1:255">
      <c r="A15" s="27" t="s">
        <v>1354</v>
      </c>
      <c r="B15" s="29">
        <f>1.41857*10000</f>
        <v>14185.7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</row>
  </sheetData>
  <mergeCells count="1">
    <mergeCell ref="A2:B2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0"/>
  <sheetViews>
    <sheetView workbookViewId="0">
      <selection activeCell="A2" sqref="A2:B2"/>
    </sheetView>
  </sheetViews>
  <sheetFormatPr defaultColWidth="8.65833333333333" defaultRowHeight="14.25"/>
  <cols>
    <col min="1" max="1" width="41.2916666666667" style="15" customWidth="1"/>
    <col min="2" max="2" width="27.7916666666667" style="15" customWidth="1"/>
    <col min="3" max="3" width="8.65833333333333" style="14"/>
    <col min="4" max="255" width="8.65833333333333" style="15"/>
    <col min="256" max="16384" width="8.65833333333333" style="14"/>
  </cols>
  <sheetData>
    <row r="1" s="14" customFormat="1" ht="18.6" customHeight="1" spans="1:255">
      <c r="A1" s="16" t="s">
        <v>1356</v>
      </c>
      <c r="B1" s="17" t="s">
        <v>1357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</row>
    <row r="2" s="14" customFormat="1" ht="33" customHeight="1" spans="1:255">
      <c r="A2" s="18" t="s">
        <v>1358</v>
      </c>
      <c r="B2" s="18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</row>
    <row r="3" s="14" customFormat="1" ht="18.6" customHeight="1" spans="1:255">
      <c r="A3" s="19"/>
      <c r="B3" s="20" t="s">
        <v>35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</row>
    <row r="4" s="14" customFormat="1" ht="23.4" customHeight="1" spans="1:255">
      <c r="A4" s="21" t="s">
        <v>38</v>
      </c>
      <c r="B4" s="21" t="s">
        <v>1346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</row>
    <row r="5" s="14" customFormat="1" ht="23.4" customHeight="1" spans="1:255">
      <c r="A5" s="22" t="s">
        <v>1359</v>
      </c>
      <c r="B5" s="23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</row>
    <row r="6" s="14" customFormat="1" ht="23.4" customHeight="1" spans="1:255">
      <c r="A6" s="22" t="s">
        <v>1353</v>
      </c>
      <c r="B6" s="2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</row>
    <row r="7" s="14" customFormat="1" ht="23.4" customHeight="1" spans="1:255">
      <c r="A7" s="22" t="s">
        <v>1354</v>
      </c>
      <c r="B7" s="23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</row>
    <row r="8" s="14" customFormat="1" ht="23.4" customHeight="1" spans="1:255">
      <c r="A8" s="22" t="s">
        <v>1360</v>
      </c>
      <c r="B8" s="23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</row>
    <row r="9" s="14" customFormat="1" ht="23.4" customHeight="1" spans="1:255">
      <c r="A9" s="22" t="s">
        <v>1353</v>
      </c>
      <c r="B9" s="24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</row>
    <row r="10" s="14" customFormat="1" ht="23.4" customHeight="1" spans="1:255">
      <c r="A10" s="22" t="s">
        <v>1354</v>
      </c>
      <c r="B10" s="2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</row>
  </sheetData>
  <mergeCells count="1">
    <mergeCell ref="A2:B2"/>
  </mergeCell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zoomScale="115" zoomScaleNormal="115" workbookViewId="0">
      <selection activeCell="G16" sqref="G16"/>
    </sheetView>
  </sheetViews>
  <sheetFormatPr defaultColWidth="9" defaultRowHeight="14.25" outlineLevelRow="6" outlineLevelCol="6"/>
  <cols>
    <col min="1" max="1" width="14.75" style="2" customWidth="1"/>
    <col min="2" max="2" width="20" style="2" customWidth="1"/>
    <col min="3" max="3" width="17.375" style="2" customWidth="1"/>
    <col min="4" max="4" width="17.5" style="2" customWidth="1"/>
    <col min="5" max="6" width="19.875" style="2" customWidth="1"/>
    <col min="7" max="7" width="13.75" style="3" customWidth="1"/>
  </cols>
  <sheetData>
    <row r="1" ht="19.5" customHeight="1" spans="1:1">
      <c r="A1" s="4" t="s">
        <v>1361</v>
      </c>
    </row>
    <row r="2" ht="30" customHeight="1" spans="1:6">
      <c r="A2" s="5" t="s">
        <v>1362</v>
      </c>
      <c r="B2" s="5"/>
      <c r="C2" s="5"/>
      <c r="D2" s="5"/>
      <c r="E2" s="5"/>
      <c r="F2" s="5"/>
    </row>
    <row r="3" ht="23.25" customHeight="1" spans="1:6">
      <c r="A3" s="6" t="s">
        <v>35</v>
      </c>
      <c r="B3" s="6"/>
      <c r="C3" s="6"/>
      <c r="D3" s="6"/>
      <c r="E3" s="6"/>
      <c r="F3" s="6"/>
    </row>
    <row r="4" s="1" customFormat="1" ht="41.25" customHeight="1" spans="1:7">
      <c r="A4" s="7" t="s">
        <v>998</v>
      </c>
      <c r="B4" s="7" t="s">
        <v>1363</v>
      </c>
      <c r="C4" s="7" t="s">
        <v>1364</v>
      </c>
      <c r="D4" s="7" t="s">
        <v>1365</v>
      </c>
      <c r="E4" s="7"/>
      <c r="F4" s="7"/>
      <c r="G4" s="8"/>
    </row>
    <row r="5" s="1" customFormat="1" ht="39" customHeight="1" spans="1:7">
      <c r="A5" s="9"/>
      <c r="B5" s="9"/>
      <c r="C5" s="9"/>
      <c r="D5" s="9" t="s">
        <v>1317</v>
      </c>
      <c r="E5" s="9" t="s">
        <v>1366</v>
      </c>
      <c r="F5" s="9" t="s">
        <v>1367</v>
      </c>
      <c r="G5" s="8"/>
    </row>
    <row r="6" ht="33" customHeight="1" spans="1:6">
      <c r="A6" s="10">
        <f>B6+C6+D6</f>
        <v>4385</v>
      </c>
      <c r="B6" s="11">
        <v>0</v>
      </c>
      <c r="C6" s="11">
        <v>2315</v>
      </c>
      <c r="D6" s="11">
        <f>E6+F6</f>
        <v>2070</v>
      </c>
      <c r="E6" s="11">
        <v>1270</v>
      </c>
      <c r="F6" s="11">
        <v>800</v>
      </c>
    </row>
    <row r="7" ht="33" customHeight="1" spans="1:6">
      <c r="A7" s="12"/>
      <c r="B7" s="13"/>
      <c r="C7" s="13"/>
      <c r="D7" s="13"/>
      <c r="E7" s="13"/>
      <c r="F7" s="13"/>
    </row>
  </sheetData>
  <mergeCells count="6">
    <mergeCell ref="A2:F2"/>
    <mergeCell ref="A3:F3"/>
    <mergeCell ref="D4:F4"/>
    <mergeCell ref="A4:A5"/>
    <mergeCell ref="B4:B5"/>
    <mergeCell ref="C4:C5"/>
  </mergeCells>
  <pageMargins left="0.12012386885215" right="0.0798511282196195" top="0.590203972313348" bottom="0.979738629709079" header="0.509658526247881" footer="0.509658526247881"/>
  <pageSetup paperSize="9" firstPageNumber="0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8"/>
  <sheetViews>
    <sheetView showGridLines="0" showZeros="0" workbookViewId="0">
      <pane topLeftCell="A1" activePane="bottomRight" state="frozen"/>
      <selection activeCell="A1" sqref="A1"/>
    </sheetView>
  </sheetViews>
  <sheetFormatPr defaultColWidth="9" defaultRowHeight="13.5" outlineLevelCol="1"/>
  <cols>
    <col min="1" max="1" width="61.25" style="167" customWidth="1"/>
    <col min="2" max="2" width="30.375" style="260" customWidth="1"/>
    <col min="3" max="16384" width="9" style="167"/>
  </cols>
  <sheetData>
    <row r="1" ht="14.25" spans="1:2">
      <c r="A1" s="109" t="s">
        <v>87</v>
      </c>
      <c r="B1" s="281"/>
    </row>
    <row r="2" s="213" customFormat="1" ht="31.5" spans="1:2">
      <c r="A2" s="268" t="s">
        <v>88</v>
      </c>
      <c r="B2" s="282"/>
    </row>
    <row r="3" s="165" customFormat="1" ht="20.25" spans="2:2">
      <c r="B3" s="283" t="s">
        <v>35</v>
      </c>
    </row>
    <row r="4" s="266" customFormat="1" ht="31.5" customHeight="1" spans="1:2">
      <c r="A4" s="155" t="s">
        <v>38</v>
      </c>
      <c r="B4" s="263" t="s">
        <v>39</v>
      </c>
    </row>
    <row r="5" s="266" customFormat="1" ht="27" customHeight="1" spans="1:2">
      <c r="A5" s="155"/>
      <c r="B5" s="263"/>
    </row>
    <row r="6" ht="20.1" customHeight="1" spans="1:2">
      <c r="A6" s="150" t="s">
        <v>89</v>
      </c>
      <c r="B6" s="270">
        <f>SUM(B7:B33)</f>
        <v>77768</v>
      </c>
    </row>
    <row r="7" ht="20.1" customHeight="1" spans="1:2">
      <c r="A7" s="271" t="s">
        <v>90</v>
      </c>
      <c r="B7" s="272">
        <v>651</v>
      </c>
    </row>
    <row r="8" ht="20.1" customHeight="1" spans="1:2">
      <c r="A8" s="271" t="s">
        <v>91</v>
      </c>
      <c r="B8" s="272">
        <v>474</v>
      </c>
    </row>
    <row r="9" ht="20.1" customHeight="1" spans="1:2">
      <c r="A9" s="271" t="s">
        <v>92</v>
      </c>
      <c r="B9" s="272">
        <v>15715</v>
      </c>
    </row>
    <row r="10" ht="20.1" customHeight="1" spans="1:2">
      <c r="A10" s="271" t="s">
        <v>93</v>
      </c>
      <c r="B10" s="272">
        <v>591</v>
      </c>
    </row>
    <row r="11" ht="20.1" customHeight="1" spans="1:2">
      <c r="A11" s="273" t="s">
        <v>94</v>
      </c>
      <c r="B11" s="272">
        <v>267</v>
      </c>
    </row>
    <row r="12" ht="20.1" customHeight="1" spans="1:2">
      <c r="A12" s="274" t="s">
        <v>95</v>
      </c>
      <c r="B12" s="272">
        <v>2502</v>
      </c>
    </row>
    <row r="13" ht="20.1" customHeight="1" spans="1:2">
      <c r="A13" s="271" t="s">
        <v>96</v>
      </c>
      <c r="B13" s="272"/>
    </row>
    <row r="14" ht="20.1" customHeight="1" spans="1:2">
      <c r="A14" s="273" t="s">
        <v>97</v>
      </c>
      <c r="B14" s="272">
        <v>446</v>
      </c>
    </row>
    <row r="15" ht="20.1" customHeight="1" spans="1:2">
      <c r="A15" s="271" t="s">
        <v>98</v>
      </c>
      <c r="B15" s="272"/>
    </row>
    <row r="16" ht="20.1" customHeight="1" spans="1:2">
      <c r="A16" s="275" t="s">
        <v>99</v>
      </c>
      <c r="B16" s="272">
        <v>1498</v>
      </c>
    </row>
    <row r="17" ht="20.1" customHeight="1" spans="1:2">
      <c r="A17" s="150" t="s">
        <v>100</v>
      </c>
      <c r="B17" s="272">
        <v>1368</v>
      </c>
    </row>
    <row r="18" ht="20.1" customHeight="1" spans="1:2">
      <c r="A18" s="273" t="s">
        <v>101</v>
      </c>
      <c r="B18" s="272"/>
    </row>
    <row r="19" ht="20.1" customHeight="1" spans="1:2">
      <c r="A19" s="271" t="s">
        <v>102</v>
      </c>
      <c r="B19" s="272">
        <v>5</v>
      </c>
    </row>
    <row r="20" ht="20.1" customHeight="1" spans="1:2">
      <c r="A20" s="271" t="s">
        <v>103</v>
      </c>
      <c r="B20" s="272"/>
    </row>
    <row r="21" ht="20.1" customHeight="1" spans="1:2">
      <c r="A21" s="273" t="s">
        <v>104</v>
      </c>
      <c r="B21" s="272">
        <v>253</v>
      </c>
    </row>
    <row r="22" ht="18.75" customHeight="1" spans="1:2">
      <c r="A22" s="273" t="s">
        <v>105</v>
      </c>
      <c r="B22" s="272">
        <v>121</v>
      </c>
    </row>
    <row r="23" ht="20.1" customHeight="1" spans="1:2">
      <c r="A23" s="273" t="s">
        <v>106</v>
      </c>
      <c r="B23" s="272">
        <v>420</v>
      </c>
    </row>
    <row r="24" ht="20.1" customHeight="1" spans="1:2">
      <c r="A24" s="273" t="s">
        <v>107</v>
      </c>
      <c r="B24" s="272">
        <v>1067</v>
      </c>
    </row>
    <row r="25" ht="20.1" customHeight="1" spans="1:2">
      <c r="A25" s="273" t="s">
        <v>108</v>
      </c>
      <c r="B25" s="272">
        <v>492</v>
      </c>
    </row>
    <row r="26" ht="20.1" customHeight="1" spans="1:2">
      <c r="A26" s="273" t="s">
        <v>109</v>
      </c>
      <c r="B26" s="272">
        <v>318</v>
      </c>
    </row>
    <row r="27" ht="20.1" customHeight="1" spans="1:2">
      <c r="A27" s="273" t="s">
        <v>110</v>
      </c>
      <c r="B27" s="272">
        <v>229</v>
      </c>
    </row>
    <row r="28" ht="20.1" customHeight="1" spans="1:2">
      <c r="A28" s="273" t="s">
        <v>111</v>
      </c>
      <c r="B28" s="272"/>
    </row>
    <row r="29" ht="20.1" customHeight="1" spans="1:2">
      <c r="A29" s="273" t="s">
        <v>112</v>
      </c>
      <c r="B29" s="272">
        <v>169</v>
      </c>
    </row>
    <row r="30" ht="20.1" customHeight="1" spans="1:2">
      <c r="A30" s="271" t="s">
        <v>113</v>
      </c>
      <c r="B30" s="272">
        <v>114</v>
      </c>
    </row>
    <row r="31" ht="20.1" customHeight="1" spans="1:2">
      <c r="A31" s="271" t="s">
        <v>114</v>
      </c>
      <c r="B31" s="272">
        <v>2706</v>
      </c>
    </row>
    <row r="32" ht="20.1" customHeight="1" spans="1:2">
      <c r="A32" s="271" t="s">
        <v>115</v>
      </c>
      <c r="B32" s="272">
        <v>106</v>
      </c>
    </row>
    <row r="33" ht="20.1" customHeight="1" spans="1:2">
      <c r="A33" s="271" t="s">
        <v>116</v>
      </c>
      <c r="B33" s="272">
        <f>38222+10034</f>
        <v>48256</v>
      </c>
    </row>
    <row r="34" ht="20.1" customHeight="1" spans="1:2">
      <c r="A34" s="150" t="s">
        <v>117</v>
      </c>
      <c r="B34" s="270">
        <v>0</v>
      </c>
    </row>
    <row r="35" ht="20.1" customHeight="1" spans="1:2">
      <c r="A35" s="271" t="s">
        <v>118</v>
      </c>
      <c r="B35" s="270">
        <v>0</v>
      </c>
    </row>
    <row r="36" ht="20.1" customHeight="1" spans="1:2">
      <c r="A36" s="271" t="s">
        <v>119</v>
      </c>
      <c r="B36" s="270">
        <v>0</v>
      </c>
    </row>
    <row r="37" ht="20.1" customHeight="1" spans="1:2">
      <c r="A37" s="150" t="s">
        <v>120</v>
      </c>
      <c r="B37" s="270">
        <v>170</v>
      </c>
    </row>
    <row r="38" ht="20.1" customHeight="1" spans="1:2">
      <c r="A38" s="273" t="s">
        <v>121</v>
      </c>
      <c r="B38" s="272"/>
    </row>
    <row r="39" ht="20.1" customHeight="1" spans="1:2">
      <c r="A39" s="273" t="s">
        <v>122</v>
      </c>
      <c r="B39" s="270">
        <v>0</v>
      </c>
    </row>
    <row r="40" ht="20.1" customHeight="1" spans="1:2">
      <c r="A40" s="150" t="s">
        <v>123</v>
      </c>
      <c r="B40" s="270">
        <f>SUM(B41:B51)</f>
        <v>14283</v>
      </c>
    </row>
    <row r="41" ht="20.1" customHeight="1" spans="1:2">
      <c r="A41" s="271" t="s">
        <v>124</v>
      </c>
      <c r="B41" s="272"/>
    </row>
    <row r="42" ht="20.1" customHeight="1" spans="1:2">
      <c r="A42" s="273" t="s">
        <v>125</v>
      </c>
      <c r="B42" s="272">
        <v>12744</v>
      </c>
    </row>
    <row r="43" ht="20.1" customHeight="1" spans="1:2">
      <c r="A43" s="271" t="s">
        <v>126</v>
      </c>
      <c r="B43" s="272"/>
    </row>
    <row r="44" ht="20.1" customHeight="1" spans="1:2">
      <c r="A44" s="274" t="s">
        <v>127</v>
      </c>
      <c r="B44" s="272"/>
    </row>
    <row r="45" ht="20.1" customHeight="1" spans="1:2">
      <c r="A45" s="150" t="s">
        <v>128</v>
      </c>
      <c r="B45" s="272"/>
    </row>
    <row r="46" ht="20.1" customHeight="1" spans="1:2">
      <c r="A46" s="271" t="s">
        <v>129</v>
      </c>
      <c r="B46" s="272">
        <v>1143</v>
      </c>
    </row>
    <row r="47" ht="20.1" customHeight="1" spans="1:2">
      <c r="A47" s="274" t="s">
        <v>130</v>
      </c>
      <c r="B47" s="272"/>
    </row>
    <row r="48" ht="20.1" customHeight="1" spans="1:2">
      <c r="A48" s="273" t="s">
        <v>131</v>
      </c>
      <c r="B48" s="272">
        <v>12</v>
      </c>
    </row>
    <row r="49" ht="20.1" customHeight="1" spans="1:2">
      <c r="A49" s="150" t="s">
        <v>132</v>
      </c>
      <c r="B49" s="272"/>
    </row>
    <row r="50" ht="20.1" customHeight="1" spans="1:2">
      <c r="A50" s="271" t="s">
        <v>133</v>
      </c>
      <c r="B50" s="272"/>
    </row>
    <row r="51" ht="20.1" customHeight="1" spans="1:2">
      <c r="A51" s="271" t="s">
        <v>134</v>
      </c>
      <c r="B51" s="272">
        <v>384</v>
      </c>
    </row>
    <row r="52" ht="19.5" customHeight="1" spans="1:2">
      <c r="A52" s="150" t="s">
        <v>135</v>
      </c>
      <c r="B52" s="270">
        <f>SUM(B53:B62)</f>
        <v>72603</v>
      </c>
    </row>
    <row r="53" ht="20.1" customHeight="1" spans="1:2">
      <c r="A53" s="273" t="s">
        <v>136</v>
      </c>
      <c r="B53" s="272">
        <v>837</v>
      </c>
    </row>
    <row r="54" ht="20.1" customHeight="1" spans="1:2">
      <c r="A54" s="271" t="s">
        <v>137</v>
      </c>
      <c r="B54" s="272">
        <v>64697</v>
      </c>
    </row>
    <row r="55" ht="20.1" customHeight="1" spans="1:2">
      <c r="A55" s="271" t="s">
        <v>138</v>
      </c>
      <c r="B55" s="272">
        <v>6173</v>
      </c>
    </row>
    <row r="56" ht="20.1" customHeight="1" spans="1:2">
      <c r="A56" s="150" t="s">
        <v>139</v>
      </c>
      <c r="B56" s="272">
        <v>436</v>
      </c>
    </row>
    <row r="57" ht="20.1" customHeight="1" spans="1:2">
      <c r="A57" s="273" t="s">
        <v>140</v>
      </c>
      <c r="B57" s="272"/>
    </row>
    <row r="58" ht="20.1" customHeight="1" spans="1:2">
      <c r="A58" s="273" t="s">
        <v>141</v>
      </c>
      <c r="B58" s="272"/>
    </row>
    <row r="59" ht="20.1" customHeight="1" spans="1:2">
      <c r="A59" s="271" t="s">
        <v>142</v>
      </c>
      <c r="B59" s="272">
        <v>460</v>
      </c>
    </row>
    <row r="60" ht="20.1" customHeight="1" spans="1:2">
      <c r="A60" s="273" t="s">
        <v>143</v>
      </c>
      <c r="B60" s="272"/>
    </row>
    <row r="61" ht="20.1" customHeight="1" spans="1:2">
      <c r="A61" s="271" t="s">
        <v>144</v>
      </c>
      <c r="B61" s="272"/>
    </row>
    <row r="62" ht="20.1" customHeight="1" spans="1:2">
      <c r="A62" s="271" t="s">
        <v>145</v>
      </c>
      <c r="B62" s="272"/>
    </row>
    <row r="63" ht="20.1" customHeight="1" spans="1:2">
      <c r="A63" s="150" t="s">
        <v>146</v>
      </c>
      <c r="B63" s="270">
        <f>SUM(B64:B70)</f>
        <v>812</v>
      </c>
    </row>
    <row r="64" ht="20.1" customHeight="1" spans="1:2">
      <c r="A64" s="273" t="s">
        <v>147</v>
      </c>
      <c r="B64" s="272">
        <v>257</v>
      </c>
    </row>
    <row r="65" ht="20.1" customHeight="1" spans="1:2">
      <c r="A65" s="271" t="s">
        <v>148</v>
      </c>
      <c r="B65" s="272"/>
    </row>
    <row r="66" ht="20.1" customHeight="1" spans="1:2">
      <c r="A66" s="273" t="s">
        <v>149</v>
      </c>
      <c r="B66" s="272"/>
    </row>
    <row r="67" ht="20.1" customHeight="1" spans="1:2">
      <c r="A67" s="273" t="s">
        <v>150</v>
      </c>
      <c r="B67" s="272">
        <v>252</v>
      </c>
    </row>
    <row r="68" ht="20.1" customHeight="1" spans="1:2">
      <c r="A68" s="273" t="s">
        <v>151</v>
      </c>
      <c r="B68" s="272">
        <v>140</v>
      </c>
    </row>
    <row r="69" ht="20.1" customHeight="1" spans="1:2">
      <c r="A69" s="273" t="s">
        <v>152</v>
      </c>
      <c r="B69" s="272"/>
    </row>
    <row r="70" ht="20.1" customHeight="1" spans="1:2">
      <c r="A70" s="271" t="s">
        <v>153</v>
      </c>
      <c r="B70" s="272">
        <v>163</v>
      </c>
    </row>
    <row r="71" ht="20.1" customHeight="1" spans="1:2">
      <c r="A71" s="271" t="s">
        <v>154</v>
      </c>
      <c r="B71" s="272"/>
    </row>
    <row r="72" ht="20.1" customHeight="1" spans="1:2">
      <c r="A72" s="150" t="s">
        <v>155</v>
      </c>
      <c r="B72" s="272">
        <v>0</v>
      </c>
    </row>
    <row r="73" ht="20.1" customHeight="1" spans="1:2">
      <c r="A73" s="271" t="s">
        <v>156</v>
      </c>
      <c r="B73" s="272">
        <v>0</v>
      </c>
    </row>
    <row r="74" ht="20.1" customHeight="1" spans="1:2">
      <c r="A74" s="150" t="s">
        <v>157</v>
      </c>
      <c r="B74" s="270">
        <f>SUM(B75:B80)</f>
        <v>4759</v>
      </c>
    </row>
    <row r="75" ht="20.1" customHeight="1" spans="1:2">
      <c r="A75" s="150" t="s">
        <v>158</v>
      </c>
      <c r="B75" s="272">
        <v>1781</v>
      </c>
    </row>
    <row r="76" ht="20.1" customHeight="1" spans="1:2">
      <c r="A76" s="150" t="s">
        <v>159</v>
      </c>
      <c r="B76" s="272">
        <v>1395</v>
      </c>
    </row>
    <row r="77" ht="20.1" customHeight="1" spans="1:2">
      <c r="A77" s="150" t="s">
        <v>160</v>
      </c>
      <c r="B77" s="272">
        <v>62</v>
      </c>
    </row>
    <row r="78" ht="20.1" customHeight="1" spans="1:2">
      <c r="A78" s="150" t="s">
        <v>161</v>
      </c>
      <c r="B78" s="272">
        <v>85</v>
      </c>
    </row>
    <row r="79" ht="20.1" customHeight="1" spans="1:2">
      <c r="A79" s="150" t="s">
        <v>162</v>
      </c>
      <c r="B79" s="272">
        <v>1073</v>
      </c>
    </row>
    <row r="80" ht="20.1" customHeight="1" spans="1:2">
      <c r="A80" s="150" t="s">
        <v>163</v>
      </c>
      <c r="B80" s="272">
        <v>363</v>
      </c>
    </row>
    <row r="81" ht="20.1" customHeight="1" spans="1:2">
      <c r="A81" s="150" t="s">
        <v>164</v>
      </c>
      <c r="B81" s="270">
        <f>SUM(B82:B102)</f>
        <v>117655</v>
      </c>
    </row>
    <row r="82" ht="20.1" customHeight="1" spans="1:2">
      <c r="A82" s="150" t="s">
        <v>165</v>
      </c>
      <c r="B82" s="272">
        <v>1262</v>
      </c>
    </row>
    <row r="83" ht="20.1" customHeight="1" spans="1:2">
      <c r="A83" s="150" t="s">
        <v>166</v>
      </c>
      <c r="B83" s="272">
        <v>612</v>
      </c>
    </row>
    <row r="84" ht="20.1" customHeight="1" spans="1:2">
      <c r="A84" s="150" t="s">
        <v>167</v>
      </c>
      <c r="B84" s="272"/>
    </row>
    <row r="85" ht="20.1" customHeight="1" spans="1:2">
      <c r="A85" s="150" t="s">
        <v>168</v>
      </c>
      <c r="B85" s="272">
        <v>65529</v>
      </c>
    </row>
    <row r="86" ht="20.1" customHeight="1" spans="1:2">
      <c r="A86" s="150" t="s">
        <v>169</v>
      </c>
      <c r="B86" s="272"/>
    </row>
    <row r="87" ht="20.1" customHeight="1" spans="1:2">
      <c r="A87" s="150" t="s">
        <v>170</v>
      </c>
      <c r="B87" s="272">
        <v>2262</v>
      </c>
    </row>
    <row r="88" ht="20.1" customHeight="1" spans="1:2">
      <c r="A88" s="150" t="s">
        <v>171</v>
      </c>
      <c r="B88" s="272">
        <v>5866</v>
      </c>
    </row>
    <row r="89" ht="20.1" customHeight="1" spans="1:2">
      <c r="A89" s="150" t="s">
        <v>172</v>
      </c>
      <c r="B89" s="272">
        <v>1245</v>
      </c>
    </row>
    <row r="90" ht="20.1" customHeight="1" spans="1:2">
      <c r="A90" s="150" t="s">
        <v>173</v>
      </c>
      <c r="B90" s="272">
        <v>1986</v>
      </c>
    </row>
    <row r="91" ht="20.1" customHeight="1" spans="1:2">
      <c r="A91" s="150" t="s">
        <v>174</v>
      </c>
      <c r="B91" s="272">
        <v>1754</v>
      </c>
    </row>
    <row r="92" ht="20.1" customHeight="1" spans="1:2">
      <c r="A92" s="150" t="s">
        <v>175</v>
      </c>
      <c r="B92" s="272"/>
    </row>
    <row r="93" ht="20.1" customHeight="1" spans="1:2">
      <c r="A93" s="150" t="s">
        <v>176</v>
      </c>
      <c r="B93" s="272">
        <v>7912</v>
      </c>
    </row>
    <row r="94" ht="20.1" customHeight="1" spans="1:2">
      <c r="A94" s="150" t="s">
        <v>177</v>
      </c>
      <c r="B94" s="272">
        <v>583</v>
      </c>
    </row>
    <row r="95" ht="20.1" customHeight="1" spans="1:2">
      <c r="A95" s="150" t="s">
        <v>178</v>
      </c>
      <c r="B95" s="272">
        <v>535</v>
      </c>
    </row>
    <row r="96" ht="20.1" customHeight="1" spans="1:2">
      <c r="A96" s="150" t="s">
        <v>179</v>
      </c>
      <c r="B96" s="272"/>
    </row>
    <row r="97" ht="20.1" customHeight="1" spans="1:2">
      <c r="A97" s="150" t="s">
        <v>180</v>
      </c>
      <c r="B97" s="272">
        <v>3798</v>
      </c>
    </row>
    <row r="98" ht="20.1" customHeight="1" spans="1:2">
      <c r="A98" s="150" t="s">
        <v>181</v>
      </c>
      <c r="B98" s="272">
        <v>19931</v>
      </c>
    </row>
    <row r="99" ht="20.1" customHeight="1" spans="1:2">
      <c r="A99" s="150" t="s">
        <v>182</v>
      </c>
      <c r="B99" s="272"/>
    </row>
    <row r="100" ht="20.1" customHeight="1" spans="1:2">
      <c r="A100" s="261" t="s">
        <v>183</v>
      </c>
      <c r="B100" s="272">
        <v>372</v>
      </c>
    </row>
    <row r="101" ht="20.1" customHeight="1" spans="1:2">
      <c r="A101" s="150" t="s">
        <v>184</v>
      </c>
      <c r="B101" s="272"/>
    </row>
    <row r="102" ht="20.1" customHeight="1" spans="1:2">
      <c r="A102" s="150" t="s">
        <v>185</v>
      </c>
      <c r="B102" s="272">
        <v>4008</v>
      </c>
    </row>
    <row r="103" ht="20.1" customHeight="1" spans="1:2">
      <c r="A103" s="150" t="s">
        <v>186</v>
      </c>
      <c r="B103" s="263">
        <f>SUM(B104:B116)</f>
        <v>56455</v>
      </c>
    </row>
    <row r="104" ht="20.1" customHeight="1" spans="1:2">
      <c r="A104" s="150" t="s">
        <v>187</v>
      </c>
      <c r="B104" s="272">
        <v>2006</v>
      </c>
    </row>
    <row r="105" ht="20.1" customHeight="1" spans="1:2">
      <c r="A105" s="150" t="s">
        <v>188</v>
      </c>
      <c r="B105" s="272">
        <v>932</v>
      </c>
    </row>
    <row r="106" ht="20.1" customHeight="1" spans="1:2">
      <c r="A106" s="150" t="s">
        <v>189</v>
      </c>
      <c r="B106" s="272">
        <v>3837</v>
      </c>
    </row>
    <row r="107" ht="20.1" customHeight="1" spans="1:2">
      <c r="A107" s="150" t="s">
        <v>190</v>
      </c>
      <c r="B107" s="272">
        <v>8031</v>
      </c>
    </row>
    <row r="108" ht="20.1" customHeight="1" spans="1:2">
      <c r="A108" s="150" t="s">
        <v>191</v>
      </c>
      <c r="B108" s="272">
        <v>17</v>
      </c>
    </row>
    <row r="109" ht="20.1" customHeight="1" spans="1:2">
      <c r="A109" s="150" t="s">
        <v>192</v>
      </c>
      <c r="B109" s="272">
        <v>3617</v>
      </c>
    </row>
    <row r="110" ht="20.1" customHeight="1" spans="1:2">
      <c r="A110" s="150" t="s">
        <v>193</v>
      </c>
      <c r="B110" s="272">
        <v>6810</v>
      </c>
    </row>
    <row r="111" ht="20.1" customHeight="1" spans="1:2">
      <c r="A111" s="150" t="s">
        <v>194</v>
      </c>
      <c r="B111" s="272">
        <v>27357</v>
      </c>
    </row>
    <row r="112" ht="20.1" customHeight="1" spans="1:2">
      <c r="A112" s="150" t="s">
        <v>195</v>
      </c>
      <c r="B112" s="272">
        <v>3020</v>
      </c>
    </row>
    <row r="113" ht="20.1" customHeight="1" spans="1:2">
      <c r="A113" s="150" t="s">
        <v>196</v>
      </c>
      <c r="B113" s="272"/>
    </row>
    <row r="114" ht="20.1" customHeight="1" spans="1:2">
      <c r="A114" s="150" t="s">
        <v>197</v>
      </c>
      <c r="B114" s="272">
        <v>586</v>
      </c>
    </row>
    <row r="115" ht="20.1" customHeight="1" spans="1:2">
      <c r="A115" s="150" t="s">
        <v>198</v>
      </c>
      <c r="B115" s="272"/>
    </row>
    <row r="116" ht="20.1" customHeight="1" spans="1:2">
      <c r="A116" s="276" t="s">
        <v>199</v>
      </c>
      <c r="B116" s="272">
        <v>242</v>
      </c>
    </row>
    <row r="117" ht="20.1" customHeight="1" spans="1:2">
      <c r="A117" s="276" t="s">
        <v>200</v>
      </c>
      <c r="B117" s="270">
        <f>SUM(B118:B132)</f>
        <v>3616</v>
      </c>
    </row>
    <row r="118" ht="20.1" customHeight="1" spans="1:2">
      <c r="A118" s="276" t="s">
        <v>201</v>
      </c>
      <c r="B118" s="270">
        <v>0</v>
      </c>
    </row>
    <row r="119" ht="20.1" customHeight="1" spans="1:2">
      <c r="A119" s="276" t="s">
        <v>202</v>
      </c>
      <c r="B119" s="270"/>
    </row>
    <row r="120" ht="20.1" customHeight="1" spans="1:2">
      <c r="A120" s="276" t="s">
        <v>203</v>
      </c>
      <c r="B120" s="272">
        <v>2075</v>
      </c>
    </row>
    <row r="121" ht="20.1" customHeight="1" spans="1:2">
      <c r="A121" s="276" t="s">
        <v>204</v>
      </c>
      <c r="B121" s="272">
        <v>479</v>
      </c>
    </row>
    <row r="122" ht="20.1" customHeight="1" spans="1:2">
      <c r="A122" s="276" t="s">
        <v>205</v>
      </c>
      <c r="B122" s="272">
        <v>0</v>
      </c>
    </row>
    <row r="123" ht="20.1" customHeight="1" spans="1:2">
      <c r="A123" s="276" t="s">
        <v>206</v>
      </c>
      <c r="B123" s="272">
        <v>0</v>
      </c>
    </row>
    <row r="124" ht="20.1" customHeight="1" spans="1:2">
      <c r="A124" s="276" t="s">
        <v>207</v>
      </c>
      <c r="B124" s="272">
        <v>0</v>
      </c>
    </row>
    <row r="125" ht="20.1" customHeight="1" spans="1:2">
      <c r="A125" s="276" t="s">
        <v>208</v>
      </c>
      <c r="B125" s="272">
        <v>0</v>
      </c>
    </row>
    <row r="126" ht="20.1" customHeight="1" spans="1:2">
      <c r="A126" s="276" t="s">
        <v>209</v>
      </c>
      <c r="B126" s="272">
        <v>0</v>
      </c>
    </row>
    <row r="127" ht="20.1" customHeight="1" spans="1:2">
      <c r="A127" s="276" t="s">
        <v>210</v>
      </c>
      <c r="B127" s="272">
        <v>122</v>
      </c>
    </row>
    <row r="128" ht="20.1" customHeight="1" spans="1:2">
      <c r="A128" s="276" t="s">
        <v>211</v>
      </c>
      <c r="B128" s="272">
        <v>0</v>
      </c>
    </row>
    <row r="129" ht="20.1" customHeight="1" spans="1:2">
      <c r="A129" s="276" t="s">
        <v>212</v>
      </c>
      <c r="B129" s="272">
        <v>0</v>
      </c>
    </row>
    <row r="130" ht="20.1" customHeight="1" spans="1:2">
      <c r="A130" s="276" t="s">
        <v>213</v>
      </c>
      <c r="B130" s="272">
        <v>940</v>
      </c>
    </row>
    <row r="131" ht="20.1" customHeight="1" spans="1:2">
      <c r="A131" s="276" t="s">
        <v>214</v>
      </c>
      <c r="B131" s="272">
        <v>0</v>
      </c>
    </row>
    <row r="132" ht="20.1" customHeight="1" spans="1:2">
      <c r="A132" s="276" t="s">
        <v>215</v>
      </c>
      <c r="B132" s="272"/>
    </row>
    <row r="133" ht="20.1" customHeight="1" spans="1:2">
      <c r="A133" s="276" t="s">
        <v>216</v>
      </c>
      <c r="B133" s="270">
        <f>SUM(B134:B139)</f>
        <v>23434</v>
      </c>
    </row>
    <row r="134" ht="20.1" customHeight="1" spans="1:2">
      <c r="A134" s="276" t="s">
        <v>217</v>
      </c>
      <c r="B134" s="272">
        <v>4392</v>
      </c>
    </row>
    <row r="135" ht="20.1" customHeight="1" spans="1:2">
      <c r="A135" s="276" t="s">
        <v>218</v>
      </c>
      <c r="B135" s="272">
        <v>113</v>
      </c>
    </row>
    <row r="136" ht="20.1" customHeight="1" spans="1:2">
      <c r="A136" s="276" t="s">
        <v>219</v>
      </c>
      <c r="B136" s="272">
        <v>880</v>
      </c>
    </row>
    <row r="137" ht="20.1" customHeight="1" spans="1:2">
      <c r="A137" s="276" t="s">
        <v>220</v>
      </c>
      <c r="B137" s="272">
        <v>4691</v>
      </c>
    </row>
    <row r="138" ht="20.1" customHeight="1" spans="1:2">
      <c r="A138" s="276" t="s">
        <v>221</v>
      </c>
      <c r="B138" s="272"/>
    </row>
    <row r="139" ht="20.1" customHeight="1" spans="1:2">
      <c r="A139" s="276" t="s">
        <v>222</v>
      </c>
      <c r="B139" s="272">
        <v>13358</v>
      </c>
    </row>
    <row r="140" ht="20.1" customHeight="1" spans="1:2">
      <c r="A140" s="277" t="s">
        <v>223</v>
      </c>
      <c r="B140" s="270">
        <f>SUM(B141:B148)</f>
        <v>79712</v>
      </c>
    </row>
    <row r="141" ht="20.1" customHeight="1" spans="1:2">
      <c r="A141" s="277" t="s">
        <v>224</v>
      </c>
      <c r="B141" s="272">
        <v>38000</v>
      </c>
    </row>
    <row r="142" ht="20.1" customHeight="1" spans="1:2">
      <c r="A142" s="277" t="s">
        <v>225</v>
      </c>
      <c r="B142" s="272">
        <v>2902</v>
      </c>
    </row>
    <row r="143" ht="20.1" customHeight="1" spans="1:2">
      <c r="A143" s="277" t="s">
        <v>226</v>
      </c>
      <c r="B143" s="272">
        <v>11467</v>
      </c>
    </row>
    <row r="144" ht="20.1" customHeight="1" spans="1:2">
      <c r="A144" s="277" t="s">
        <v>227</v>
      </c>
      <c r="B144" s="272">
        <v>10624</v>
      </c>
    </row>
    <row r="145" ht="20.1" customHeight="1" spans="1:2">
      <c r="A145" s="277" t="s">
        <v>228</v>
      </c>
      <c r="B145" s="272">
        <v>6663</v>
      </c>
    </row>
    <row r="146" ht="20.1" customHeight="1" spans="1:2">
      <c r="A146" s="277" t="s">
        <v>229</v>
      </c>
      <c r="B146" s="272">
        <v>6855</v>
      </c>
    </row>
    <row r="147" ht="20.1" customHeight="1" spans="1:2">
      <c r="A147" s="277" t="s">
        <v>230</v>
      </c>
      <c r="B147" s="272">
        <v>2536</v>
      </c>
    </row>
    <row r="148" ht="20.1" customHeight="1" spans="1:2">
      <c r="A148" s="277" t="s">
        <v>231</v>
      </c>
      <c r="B148" s="272">
        <v>665</v>
      </c>
    </row>
    <row r="149" ht="20.1" customHeight="1" spans="1:2">
      <c r="A149" s="276" t="s">
        <v>232</v>
      </c>
      <c r="B149" s="270">
        <f>SUM(B150:B156)</f>
        <v>9318</v>
      </c>
    </row>
    <row r="150" ht="20.1" customHeight="1" spans="1:2">
      <c r="A150" s="276" t="s">
        <v>233</v>
      </c>
      <c r="B150" s="272">
        <v>5720</v>
      </c>
    </row>
    <row r="151" ht="20.1" customHeight="1" spans="1:2">
      <c r="A151" s="276" t="s">
        <v>234</v>
      </c>
      <c r="B151" s="272"/>
    </row>
    <row r="152" ht="20.1" customHeight="1" spans="1:2">
      <c r="A152" s="276" t="s">
        <v>235</v>
      </c>
      <c r="B152" s="272"/>
    </row>
    <row r="153" ht="20.1" customHeight="1" spans="1:2">
      <c r="A153" s="276" t="s">
        <v>236</v>
      </c>
      <c r="B153" s="272">
        <v>0</v>
      </c>
    </row>
    <row r="154" ht="20.1" customHeight="1" spans="1:2">
      <c r="A154" s="276" t="s">
        <v>237</v>
      </c>
      <c r="B154" s="272">
        <v>0</v>
      </c>
    </row>
    <row r="155" ht="20.1" customHeight="1" spans="1:2">
      <c r="A155" s="276" t="s">
        <v>238</v>
      </c>
      <c r="B155" s="272">
        <v>0</v>
      </c>
    </row>
    <row r="156" ht="20.1" customHeight="1" spans="1:2">
      <c r="A156" s="276" t="s">
        <v>239</v>
      </c>
      <c r="B156" s="272">
        <v>3598</v>
      </c>
    </row>
    <row r="157" ht="20.1" customHeight="1" spans="1:2">
      <c r="A157" s="276" t="s">
        <v>240</v>
      </c>
      <c r="B157" s="270">
        <f>SUM(B158:B164)</f>
        <v>11803.93</v>
      </c>
    </row>
    <row r="158" ht="20.1" customHeight="1" spans="1:2">
      <c r="A158" s="276" t="s">
        <v>241</v>
      </c>
      <c r="B158" s="272">
        <v>316</v>
      </c>
    </row>
    <row r="159" ht="20.1" customHeight="1" spans="1:2">
      <c r="A159" s="276" t="s">
        <v>242</v>
      </c>
      <c r="B159" s="272">
        <v>1061</v>
      </c>
    </row>
    <row r="160" ht="20.1" customHeight="1" spans="1:2">
      <c r="A160" s="276" t="s">
        <v>243</v>
      </c>
      <c r="B160" s="272"/>
    </row>
    <row r="161" ht="20.1" customHeight="1" spans="1:2">
      <c r="A161" s="276" t="s">
        <v>244</v>
      </c>
      <c r="B161" s="272">
        <v>93.93</v>
      </c>
    </row>
    <row r="162" ht="20.1" customHeight="1" spans="1:2">
      <c r="A162" s="276" t="s">
        <v>245</v>
      </c>
      <c r="B162" s="272"/>
    </row>
    <row r="163" ht="20.1" customHeight="1" spans="1:2">
      <c r="A163" s="276" t="s">
        <v>246</v>
      </c>
      <c r="B163" s="272">
        <v>10083</v>
      </c>
    </row>
    <row r="164" ht="20.1" customHeight="1" spans="1:2">
      <c r="A164" s="276" t="s">
        <v>247</v>
      </c>
      <c r="B164" s="272">
        <v>250</v>
      </c>
    </row>
    <row r="165" ht="20.1" customHeight="1" spans="1:2">
      <c r="A165" s="276" t="s">
        <v>248</v>
      </c>
      <c r="B165" s="270">
        <f>B166+B167+B168</f>
        <v>2444</v>
      </c>
    </row>
    <row r="166" ht="20.1" customHeight="1" spans="1:2">
      <c r="A166" s="276" t="s">
        <v>249</v>
      </c>
      <c r="B166" s="272">
        <v>2316</v>
      </c>
    </row>
    <row r="167" ht="20.1" customHeight="1" spans="1:2">
      <c r="A167" s="276" t="s">
        <v>250</v>
      </c>
      <c r="B167" s="270">
        <v>128</v>
      </c>
    </row>
    <row r="168" ht="20.1" customHeight="1" spans="1:2">
      <c r="A168" s="276" t="s">
        <v>251</v>
      </c>
      <c r="B168" s="270"/>
    </row>
    <row r="169" ht="20.1" customHeight="1" spans="1:2">
      <c r="A169" s="276" t="s">
        <v>252</v>
      </c>
      <c r="B169" s="270">
        <f>B170+B171+B172+B173+B174</f>
        <v>191</v>
      </c>
    </row>
    <row r="170" ht="20.1" customHeight="1" spans="1:2">
      <c r="A170" s="276" t="s">
        <v>253</v>
      </c>
      <c r="B170" s="272"/>
    </row>
    <row r="171" ht="20.1" customHeight="1" spans="1:2">
      <c r="A171" s="276" t="s">
        <v>254</v>
      </c>
      <c r="B171" s="272"/>
    </row>
    <row r="172" ht="20.1" customHeight="1" spans="1:2">
      <c r="A172" s="276" t="s">
        <v>255</v>
      </c>
      <c r="B172" s="272">
        <v>191</v>
      </c>
    </row>
    <row r="173" ht="20.1" customHeight="1" spans="1:2">
      <c r="A173" s="276" t="s">
        <v>256</v>
      </c>
      <c r="B173" s="270">
        <v>0</v>
      </c>
    </row>
    <row r="174" ht="20.1" customHeight="1" spans="1:2">
      <c r="A174" s="276" t="s">
        <v>257</v>
      </c>
      <c r="B174" s="270">
        <v>0</v>
      </c>
    </row>
    <row r="175" ht="20.1" customHeight="1" spans="1:2">
      <c r="A175" s="276" t="s">
        <v>258</v>
      </c>
      <c r="B175" s="270">
        <v>0</v>
      </c>
    </row>
    <row r="176" ht="20.1" customHeight="1" spans="1:2">
      <c r="A176" s="276" t="s">
        <v>259</v>
      </c>
      <c r="B176" s="270">
        <v>0</v>
      </c>
    </row>
    <row r="177" ht="20.1" customHeight="1" spans="1:2">
      <c r="A177" s="276" t="s">
        <v>260</v>
      </c>
      <c r="B177" s="270">
        <v>0</v>
      </c>
    </row>
    <row r="178" ht="20.1" customHeight="1" spans="1:2">
      <c r="A178" s="276" t="s">
        <v>261</v>
      </c>
      <c r="B178" s="270">
        <v>0</v>
      </c>
    </row>
    <row r="179" ht="20.1" customHeight="1" spans="1:2">
      <c r="A179" s="276" t="s">
        <v>262</v>
      </c>
      <c r="B179" s="270">
        <v>0</v>
      </c>
    </row>
    <row r="180" ht="20.1" customHeight="1" spans="1:2">
      <c r="A180" s="276" t="s">
        <v>263</v>
      </c>
      <c r="B180" s="270">
        <v>0</v>
      </c>
    </row>
    <row r="181" ht="20.1" customHeight="1" spans="1:2">
      <c r="A181" s="276" t="s">
        <v>264</v>
      </c>
      <c r="B181" s="270">
        <v>0</v>
      </c>
    </row>
    <row r="182" ht="20.1" customHeight="1" spans="1:2">
      <c r="A182" s="276" t="s">
        <v>265</v>
      </c>
      <c r="B182" s="270">
        <v>0</v>
      </c>
    </row>
    <row r="183" ht="20.1" customHeight="1" spans="1:2">
      <c r="A183" s="276" t="s">
        <v>266</v>
      </c>
      <c r="B183" s="270">
        <v>0</v>
      </c>
    </row>
    <row r="184" ht="20.1" customHeight="1" spans="1:2">
      <c r="A184" s="276" t="s">
        <v>267</v>
      </c>
      <c r="B184" s="270">
        <v>0</v>
      </c>
    </row>
    <row r="185" ht="20.1" customHeight="1" spans="1:2">
      <c r="A185" s="276" t="s">
        <v>268</v>
      </c>
      <c r="B185" s="270">
        <f>B187+B186+B188</f>
        <v>7003</v>
      </c>
    </row>
    <row r="186" ht="20.1" customHeight="1" spans="1:2">
      <c r="A186" s="276" t="s">
        <v>269</v>
      </c>
      <c r="B186" s="272">
        <v>7003</v>
      </c>
    </row>
    <row r="187" ht="20.1" customHeight="1" spans="1:2">
      <c r="A187" s="276" t="s">
        <v>270</v>
      </c>
      <c r="B187" s="272"/>
    </row>
    <row r="188" ht="20.1" customHeight="1" spans="1:2">
      <c r="A188" s="276" t="s">
        <v>271</v>
      </c>
      <c r="B188" s="272">
        <v>0</v>
      </c>
    </row>
    <row r="189" ht="20.1" customHeight="1" spans="1:2">
      <c r="A189" s="276" t="s">
        <v>272</v>
      </c>
      <c r="B189" s="270">
        <f>B190+B191+B192</f>
        <v>14219</v>
      </c>
    </row>
    <row r="190" ht="20.1" customHeight="1" spans="1:2">
      <c r="A190" s="276" t="s">
        <v>273</v>
      </c>
      <c r="B190" s="272">
        <v>4732</v>
      </c>
    </row>
    <row r="191" ht="20.1" customHeight="1" spans="1:2">
      <c r="A191" s="276" t="s">
        <v>274</v>
      </c>
      <c r="B191" s="272">
        <v>9487</v>
      </c>
    </row>
    <row r="192" ht="20.1" customHeight="1" spans="1:2">
      <c r="A192" s="276" t="s">
        <v>275</v>
      </c>
      <c r="B192" s="270">
        <v>0</v>
      </c>
    </row>
    <row r="193" ht="20.1" customHeight="1" spans="1:2">
      <c r="A193" s="276" t="s">
        <v>276</v>
      </c>
      <c r="B193" s="270">
        <f>B194+B195+B196+B197</f>
        <v>295</v>
      </c>
    </row>
    <row r="194" ht="20.1" customHeight="1" spans="1:2">
      <c r="A194" s="276" t="s">
        <v>277</v>
      </c>
      <c r="B194" s="272">
        <v>295</v>
      </c>
    </row>
    <row r="195" ht="20.1" customHeight="1" spans="1:2">
      <c r="A195" s="276" t="s">
        <v>278</v>
      </c>
      <c r="B195" s="270"/>
    </row>
    <row r="196" ht="20.1" customHeight="1" spans="1:2">
      <c r="A196" s="276" t="s">
        <v>279</v>
      </c>
      <c r="B196" s="270"/>
    </row>
    <row r="197" ht="20.1" customHeight="1" spans="1:2">
      <c r="A197" s="276" t="s">
        <v>280</v>
      </c>
      <c r="B197" s="270"/>
    </row>
    <row r="198" ht="20.1" customHeight="1" spans="1:2">
      <c r="A198" s="276" t="s">
        <v>281</v>
      </c>
      <c r="B198" s="270">
        <f>SUM(B199:B206)</f>
        <v>6187</v>
      </c>
    </row>
    <row r="199" ht="20.1" customHeight="1" spans="1:2">
      <c r="A199" s="276" t="s">
        <v>282</v>
      </c>
      <c r="B199" s="272">
        <v>676</v>
      </c>
    </row>
    <row r="200" ht="20.1" customHeight="1" spans="1:2">
      <c r="A200" s="276" t="s">
        <v>283</v>
      </c>
      <c r="B200" s="272">
        <v>614</v>
      </c>
    </row>
    <row r="201" ht="20.1" customHeight="1" spans="1:2">
      <c r="A201" s="276" t="s">
        <v>284</v>
      </c>
      <c r="B201" s="272"/>
    </row>
    <row r="202" ht="20.1" customHeight="1" spans="1:2">
      <c r="A202" s="276" t="s">
        <v>285</v>
      </c>
      <c r="B202" s="272"/>
    </row>
    <row r="203" ht="20.1" customHeight="1" spans="1:2">
      <c r="A203" s="276" t="s">
        <v>286</v>
      </c>
      <c r="B203" s="272"/>
    </row>
    <row r="204" ht="20.1" customHeight="1" spans="1:2">
      <c r="A204" s="276" t="s">
        <v>287</v>
      </c>
      <c r="B204" s="272">
        <v>76</v>
      </c>
    </row>
    <row r="205" ht="20.1" customHeight="1" spans="1:2">
      <c r="A205" s="276" t="s">
        <v>288</v>
      </c>
      <c r="B205" s="272">
        <v>3121</v>
      </c>
    </row>
    <row r="206" ht="20.1" customHeight="1" spans="1:2">
      <c r="A206" s="276" t="s">
        <v>289</v>
      </c>
      <c r="B206" s="272">
        <v>1700</v>
      </c>
    </row>
    <row r="207" ht="20.1" customHeight="1" spans="1:2">
      <c r="A207" s="276" t="s">
        <v>290</v>
      </c>
      <c r="B207" s="270">
        <v>4000</v>
      </c>
    </row>
    <row r="208" ht="20.1" customHeight="1" spans="1:2">
      <c r="A208" s="150"/>
      <c r="B208" s="270">
        <f>B6+B34+B37+B40+B52+B63+B74+B81+B103+B117+B133+B140+B149+B157+B165+B169+B175+B185+B189+B193+B198+B207</f>
        <v>506727.93</v>
      </c>
    </row>
  </sheetData>
  <mergeCells count="3">
    <mergeCell ref="A2:B2"/>
    <mergeCell ref="A4:A5"/>
    <mergeCell ref="B4:B5"/>
  </mergeCells>
  <printOptions horizontalCentered="1"/>
  <pageMargins left="0.47244094488189" right="0.47244094488189" top="0.47244094488189" bottom="0.354330708661417" header="0.118110236220472" footer="0.118110236220472"/>
  <pageSetup paperSize="9" scale="8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8"/>
  <sheetViews>
    <sheetView workbookViewId="0">
      <selection activeCell="A1" sqref="A1"/>
    </sheetView>
  </sheetViews>
  <sheetFormatPr defaultColWidth="9" defaultRowHeight="13.5" outlineLevelCol="1"/>
  <cols>
    <col min="1" max="1" width="56.7" style="167" customWidth="1"/>
    <col min="2" max="2" width="30.6" style="167" customWidth="1"/>
    <col min="3" max="16384" width="9" style="167"/>
  </cols>
  <sheetData>
    <row r="1" s="167" customFormat="1" ht="18" customHeight="1" spans="1:1">
      <c r="A1" s="109" t="s">
        <v>291</v>
      </c>
    </row>
    <row r="2" s="165" customFormat="1" ht="20.25" spans="1:2">
      <c r="A2" s="252" t="s">
        <v>292</v>
      </c>
      <c r="B2" s="252"/>
    </row>
    <row r="3" s="167" customFormat="1" ht="20.25" customHeight="1" spans="2:2">
      <c r="B3" s="269" t="s">
        <v>35</v>
      </c>
    </row>
    <row r="4" s="167" customFormat="1" ht="31.5" customHeight="1" spans="1:2">
      <c r="A4" s="155" t="s">
        <v>38</v>
      </c>
      <c r="B4" s="155" t="s">
        <v>39</v>
      </c>
    </row>
    <row r="5" s="167" customFormat="1" ht="20.1" customHeight="1" spans="1:2">
      <c r="A5" s="150" t="s">
        <v>60</v>
      </c>
      <c r="B5" s="150">
        <f>SUM(B6:B21)</f>
        <v>108000</v>
      </c>
    </row>
    <row r="6" s="167" customFormat="1" ht="20.1" customHeight="1" spans="1:2">
      <c r="A6" s="150" t="s">
        <v>61</v>
      </c>
      <c r="B6" s="150">
        <v>35213</v>
      </c>
    </row>
    <row r="7" s="167" customFormat="1" ht="20.1" customHeight="1" spans="1:2">
      <c r="A7" s="150" t="s">
        <v>62</v>
      </c>
      <c r="B7" s="150">
        <v>3164</v>
      </c>
    </row>
    <row r="8" s="167" customFormat="1" ht="20.1" customHeight="1" spans="1:2">
      <c r="A8" s="150" t="s">
        <v>63</v>
      </c>
      <c r="B8" s="150"/>
    </row>
    <row r="9" s="167" customFormat="1" ht="20.1" customHeight="1" spans="1:2">
      <c r="A9" s="150" t="s">
        <v>64</v>
      </c>
      <c r="B9" s="150">
        <v>934</v>
      </c>
    </row>
    <row r="10" s="167" customFormat="1" ht="20.1" customHeight="1" spans="1:2">
      <c r="A10" s="150" t="s">
        <v>65</v>
      </c>
      <c r="B10" s="150">
        <v>1751</v>
      </c>
    </row>
    <row r="11" s="167" customFormat="1" ht="20.1" customHeight="1" spans="1:2">
      <c r="A11" s="150" t="s">
        <v>66</v>
      </c>
      <c r="B11" s="150">
        <v>4800</v>
      </c>
    </row>
    <row r="12" s="167" customFormat="1" ht="20.1" customHeight="1" spans="1:2">
      <c r="A12" s="150" t="s">
        <v>67</v>
      </c>
      <c r="B12" s="150">
        <v>8800</v>
      </c>
    </row>
    <row r="13" s="167" customFormat="1" ht="20.1" customHeight="1" spans="1:2">
      <c r="A13" s="150" t="s">
        <v>68</v>
      </c>
      <c r="B13" s="150">
        <v>3700</v>
      </c>
    </row>
    <row r="14" s="167" customFormat="1" ht="20.1" customHeight="1" spans="1:2">
      <c r="A14" s="150" t="s">
        <v>69</v>
      </c>
      <c r="B14" s="150">
        <v>1848</v>
      </c>
    </row>
    <row r="15" s="167" customFormat="1" ht="20.1" customHeight="1" spans="1:2">
      <c r="A15" s="150" t="s">
        <v>70</v>
      </c>
      <c r="B15" s="150">
        <v>27000</v>
      </c>
    </row>
    <row r="16" s="167" customFormat="1" ht="20.1" customHeight="1" spans="1:2">
      <c r="A16" s="150" t="s">
        <v>71</v>
      </c>
      <c r="B16" s="150">
        <v>1600</v>
      </c>
    </row>
    <row r="17" s="167" customFormat="1" ht="20.1" customHeight="1" spans="1:2">
      <c r="A17" s="150" t="s">
        <v>72</v>
      </c>
      <c r="B17" s="150">
        <v>8500</v>
      </c>
    </row>
    <row r="18" s="167" customFormat="1" ht="20.1" customHeight="1" spans="1:2">
      <c r="A18" s="150" t="s">
        <v>73</v>
      </c>
      <c r="B18" s="150">
        <v>10690</v>
      </c>
    </row>
    <row r="19" s="167" customFormat="1" ht="20.1" customHeight="1" spans="1:2">
      <c r="A19" s="150" t="s">
        <v>74</v>
      </c>
      <c r="B19" s="150"/>
    </row>
    <row r="20" s="167" customFormat="1" ht="20.1" customHeight="1" spans="1:2">
      <c r="A20" s="150" t="s">
        <v>75</v>
      </c>
      <c r="B20" s="150"/>
    </row>
    <row r="21" s="167" customFormat="1" ht="20.1" customHeight="1" spans="1:2">
      <c r="A21" s="150" t="s">
        <v>76</v>
      </c>
      <c r="B21" s="150"/>
    </row>
    <row r="22" s="167" customFormat="1" ht="21" customHeight="1" spans="1:2">
      <c r="A22" s="150" t="s">
        <v>77</v>
      </c>
      <c r="B22" s="150">
        <f>SUM(B23:B30)</f>
        <v>48600</v>
      </c>
    </row>
    <row r="23" s="167" customFormat="1" ht="20.1" customHeight="1" spans="1:2">
      <c r="A23" s="150" t="s">
        <v>78</v>
      </c>
      <c r="B23" s="150">
        <v>4600</v>
      </c>
    </row>
    <row r="24" s="167" customFormat="1" ht="20.1" customHeight="1" spans="1:2">
      <c r="A24" s="150" t="s">
        <v>79</v>
      </c>
      <c r="B24" s="150">
        <v>8300</v>
      </c>
    </row>
    <row r="25" s="167" customFormat="1" ht="20.1" customHeight="1" spans="1:2">
      <c r="A25" s="150" t="s">
        <v>80</v>
      </c>
      <c r="B25" s="150">
        <v>4900</v>
      </c>
    </row>
    <row r="26" s="167" customFormat="1" ht="20.1" customHeight="1" spans="1:2">
      <c r="A26" s="150" t="s">
        <v>81</v>
      </c>
      <c r="B26" s="150">
        <v>28300</v>
      </c>
    </row>
    <row r="27" s="167" customFormat="1" ht="20.1" customHeight="1" spans="1:2">
      <c r="A27" s="150" t="s">
        <v>82</v>
      </c>
      <c r="B27" s="150"/>
    </row>
    <row r="28" s="167" customFormat="1" ht="20.1" customHeight="1" spans="1:2">
      <c r="A28" s="150" t="s">
        <v>83</v>
      </c>
      <c r="B28" s="150"/>
    </row>
    <row r="29" s="278" customFormat="1" ht="20.1" customHeight="1" spans="1:2">
      <c r="A29" s="150" t="s">
        <v>84</v>
      </c>
      <c r="B29" s="279"/>
    </row>
    <row r="30" s="278" customFormat="1" ht="20.1" customHeight="1" spans="1:2">
      <c r="A30" s="150" t="s">
        <v>85</v>
      </c>
      <c r="B30" s="150">
        <v>2500</v>
      </c>
    </row>
    <row r="31" s="278" customFormat="1" ht="20.1" customHeight="1" spans="1:2">
      <c r="A31" s="150" t="s">
        <v>86</v>
      </c>
      <c r="B31" s="279"/>
    </row>
    <row r="32" s="167" customFormat="1" ht="20.1" customHeight="1" spans="1:2">
      <c r="A32" s="150" t="s">
        <v>86</v>
      </c>
      <c r="B32" s="150"/>
    </row>
    <row r="33" s="167" customFormat="1" ht="20.1" customHeight="1" spans="1:2">
      <c r="A33" s="264" t="s">
        <v>56</v>
      </c>
      <c r="B33" s="150">
        <f>B5+B22</f>
        <v>156600</v>
      </c>
    </row>
    <row r="34" s="167" customFormat="1" ht="18.75" customHeight="1" spans="1:2">
      <c r="A34" s="280" t="s">
        <v>86</v>
      </c>
      <c r="B34" s="280"/>
    </row>
    <row r="35" s="167" customFormat="1" ht="20.1" customHeight="1"/>
    <row r="36" s="167" customFormat="1" ht="20.1" customHeight="1"/>
    <row r="37" s="167" customFormat="1" ht="20.1" customHeight="1"/>
    <row r="38" s="167" customFormat="1" ht="20.1" customHeight="1"/>
  </sheetData>
  <mergeCells count="2">
    <mergeCell ref="A2:B2"/>
    <mergeCell ref="A34:B3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8"/>
  <sheetViews>
    <sheetView workbookViewId="0">
      <selection activeCell="A1" sqref="A1"/>
    </sheetView>
  </sheetViews>
  <sheetFormatPr defaultColWidth="9" defaultRowHeight="13.5" outlineLevelCol="2"/>
  <cols>
    <col min="1" max="1" width="44.25" style="167" customWidth="1"/>
    <col min="2" max="2" width="30.375" style="167" customWidth="1"/>
    <col min="3" max="16384" width="9" style="167"/>
  </cols>
  <sheetData>
    <row r="1" s="167" customFormat="1" ht="14.25" spans="1:3">
      <c r="A1" s="109" t="s">
        <v>293</v>
      </c>
      <c r="B1" s="267"/>
      <c r="C1" s="267"/>
    </row>
    <row r="2" s="213" customFormat="1" ht="31.5" spans="1:3">
      <c r="A2" s="268" t="s">
        <v>294</v>
      </c>
      <c r="B2" s="268"/>
      <c r="C2" s="267"/>
    </row>
    <row r="3" s="165" customFormat="1" ht="31.5" spans="2:3">
      <c r="B3" s="269" t="s">
        <v>35</v>
      </c>
      <c r="C3" s="268"/>
    </row>
    <row r="4" s="266" customFormat="1" ht="31.5" customHeight="1" spans="1:2">
      <c r="A4" s="155" t="s">
        <v>38</v>
      </c>
      <c r="B4" s="263" t="s">
        <v>39</v>
      </c>
    </row>
    <row r="5" s="266" customFormat="1" ht="27" customHeight="1" spans="1:2">
      <c r="A5" s="155"/>
      <c r="B5" s="263"/>
    </row>
    <row r="6" s="167" customFormat="1" ht="20.1" customHeight="1" spans="1:2">
      <c r="A6" s="150" t="s">
        <v>89</v>
      </c>
      <c r="B6" s="270">
        <f>SUM(B7:B33)</f>
        <v>77938</v>
      </c>
    </row>
    <row r="7" s="167" customFormat="1" ht="20.1" customHeight="1" spans="1:2">
      <c r="A7" s="271" t="s">
        <v>90</v>
      </c>
      <c r="B7" s="272">
        <v>651</v>
      </c>
    </row>
    <row r="8" s="167" customFormat="1" ht="20.1" customHeight="1" spans="1:2">
      <c r="A8" s="271" t="s">
        <v>91</v>
      </c>
      <c r="B8" s="272">
        <v>474</v>
      </c>
    </row>
    <row r="9" s="167" customFormat="1" ht="20.1" customHeight="1" spans="1:2">
      <c r="A9" s="271" t="s">
        <v>92</v>
      </c>
      <c r="B9" s="272">
        <v>15715</v>
      </c>
    </row>
    <row r="10" s="167" customFormat="1" ht="20.1" customHeight="1" spans="1:2">
      <c r="A10" s="271" t="s">
        <v>93</v>
      </c>
      <c r="B10" s="272">
        <v>591</v>
      </c>
    </row>
    <row r="11" s="167" customFormat="1" ht="20.1" customHeight="1" spans="1:2">
      <c r="A11" s="273" t="s">
        <v>94</v>
      </c>
      <c r="B11" s="272">
        <v>267</v>
      </c>
    </row>
    <row r="12" s="167" customFormat="1" ht="20.1" customHeight="1" spans="1:2">
      <c r="A12" s="274" t="s">
        <v>95</v>
      </c>
      <c r="B12" s="272">
        <v>2502</v>
      </c>
    </row>
    <row r="13" s="167" customFormat="1" ht="20.1" customHeight="1" spans="1:2">
      <c r="A13" s="271" t="s">
        <v>96</v>
      </c>
      <c r="B13" s="272"/>
    </row>
    <row r="14" s="167" customFormat="1" ht="20.1" customHeight="1" spans="1:2">
      <c r="A14" s="273" t="s">
        <v>97</v>
      </c>
      <c r="B14" s="272">
        <v>446</v>
      </c>
    </row>
    <row r="15" s="167" customFormat="1" ht="20.1" customHeight="1" spans="1:2">
      <c r="A15" s="271" t="s">
        <v>98</v>
      </c>
      <c r="B15" s="272"/>
    </row>
    <row r="16" s="167" customFormat="1" ht="20.1" customHeight="1" spans="1:2">
      <c r="A16" s="275" t="s">
        <v>99</v>
      </c>
      <c r="B16" s="272">
        <v>1498</v>
      </c>
    </row>
    <row r="17" s="167" customFormat="1" ht="20.1" customHeight="1" spans="1:2">
      <c r="A17" s="150" t="s">
        <v>100</v>
      </c>
      <c r="B17" s="272">
        <v>1368</v>
      </c>
    </row>
    <row r="18" s="167" customFormat="1" ht="20.1" customHeight="1" spans="1:2">
      <c r="A18" s="273" t="s">
        <v>101</v>
      </c>
      <c r="B18" s="272"/>
    </row>
    <row r="19" s="167" customFormat="1" ht="20.1" customHeight="1" spans="1:2">
      <c r="A19" s="271" t="s">
        <v>102</v>
      </c>
      <c r="B19" s="272">
        <v>5</v>
      </c>
    </row>
    <row r="20" s="167" customFormat="1" ht="20.1" customHeight="1" spans="1:2">
      <c r="A20" s="271" t="s">
        <v>103</v>
      </c>
      <c r="B20" s="272"/>
    </row>
    <row r="21" s="167" customFormat="1" ht="20.1" customHeight="1" spans="1:2">
      <c r="A21" s="273" t="s">
        <v>104</v>
      </c>
      <c r="B21" s="272">
        <v>253</v>
      </c>
    </row>
    <row r="22" s="167" customFormat="1" ht="18.75" customHeight="1" spans="1:2">
      <c r="A22" s="273" t="s">
        <v>105</v>
      </c>
      <c r="B22" s="272">
        <v>121</v>
      </c>
    </row>
    <row r="23" s="167" customFormat="1" ht="20.1" customHeight="1" spans="1:2">
      <c r="A23" s="273" t="s">
        <v>106</v>
      </c>
      <c r="B23" s="272">
        <v>420</v>
      </c>
    </row>
    <row r="24" s="167" customFormat="1" ht="20.1" customHeight="1" spans="1:2">
      <c r="A24" s="273" t="s">
        <v>107</v>
      </c>
      <c r="B24" s="272">
        <v>1067</v>
      </c>
    </row>
    <row r="25" s="167" customFormat="1" ht="20.1" customHeight="1" spans="1:2">
      <c r="A25" s="273" t="s">
        <v>108</v>
      </c>
      <c r="B25" s="272">
        <v>492</v>
      </c>
    </row>
    <row r="26" s="167" customFormat="1" ht="20.1" customHeight="1" spans="1:2">
      <c r="A26" s="273" t="s">
        <v>109</v>
      </c>
      <c r="B26" s="272">
        <v>318</v>
      </c>
    </row>
    <row r="27" s="167" customFormat="1" ht="20.1" customHeight="1" spans="1:2">
      <c r="A27" s="273" t="s">
        <v>110</v>
      </c>
      <c r="B27" s="272">
        <v>229</v>
      </c>
    </row>
    <row r="28" s="167" customFormat="1" ht="20.1" customHeight="1" spans="1:2">
      <c r="A28" s="273" t="s">
        <v>111</v>
      </c>
      <c r="B28" s="272"/>
    </row>
    <row r="29" s="167" customFormat="1" ht="20.1" customHeight="1" spans="1:2">
      <c r="A29" s="273" t="s">
        <v>112</v>
      </c>
      <c r="B29" s="272">
        <v>169</v>
      </c>
    </row>
    <row r="30" s="167" customFormat="1" ht="20.1" customHeight="1" spans="1:2">
      <c r="A30" s="271" t="s">
        <v>113</v>
      </c>
      <c r="B30" s="272">
        <v>114</v>
      </c>
    </row>
    <row r="31" s="167" customFormat="1" ht="20.1" customHeight="1" spans="1:2">
      <c r="A31" s="271" t="s">
        <v>114</v>
      </c>
      <c r="B31" s="272">
        <v>2706</v>
      </c>
    </row>
    <row r="32" s="167" customFormat="1" ht="20.1" customHeight="1" spans="1:2">
      <c r="A32" s="271" t="s">
        <v>115</v>
      </c>
      <c r="B32" s="272">
        <v>106</v>
      </c>
    </row>
    <row r="33" s="167" customFormat="1" ht="20.1" customHeight="1" spans="1:2">
      <c r="A33" s="271" t="s">
        <v>116</v>
      </c>
      <c r="B33" s="272">
        <f>38222+10034+170</f>
        <v>48426</v>
      </c>
    </row>
    <row r="34" s="167" customFormat="1" ht="20.1" customHeight="1" spans="1:2">
      <c r="A34" s="150" t="s">
        <v>117</v>
      </c>
      <c r="B34" s="270">
        <v>0</v>
      </c>
    </row>
    <row r="35" s="167" customFormat="1" ht="20.1" customHeight="1" spans="1:2">
      <c r="A35" s="271" t="s">
        <v>118</v>
      </c>
      <c r="B35" s="270">
        <v>0</v>
      </c>
    </row>
    <row r="36" s="167" customFormat="1" ht="20.1" customHeight="1" spans="1:2">
      <c r="A36" s="271" t="s">
        <v>119</v>
      </c>
      <c r="B36" s="270">
        <v>0</v>
      </c>
    </row>
    <row r="37" s="167" customFormat="1" ht="20.1" customHeight="1" spans="1:2">
      <c r="A37" s="150" t="s">
        <v>120</v>
      </c>
      <c r="B37" s="270"/>
    </row>
    <row r="38" s="167" customFormat="1" ht="20.1" customHeight="1" spans="1:2">
      <c r="A38" s="273" t="s">
        <v>121</v>
      </c>
      <c r="B38" s="272"/>
    </row>
    <row r="39" s="167" customFormat="1" ht="20.1" customHeight="1" spans="1:2">
      <c r="A39" s="273" t="s">
        <v>122</v>
      </c>
      <c r="B39" s="270"/>
    </row>
    <row r="40" s="167" customFormat="1" ht="20.1" customHeight="1" spans="1:2">
      <c r="A40" s="150" t="s">
        <v>123</v>
      </c>
      <c r="B40" s="270">
        <f>SUM(B41:B51)</f>
        <v>14283</v>
      </c>
    </row>
    <row r="41" s="167" customFormat="1" ht="20.1" customHeight="1" spans="1:2">
      <c r="A41" s="271" t="s">
        <v>124</v>
      </c>
      <c r="B41" s="272"/>
    </row>
    <row r="42" s="167" customFormat="1" ht="20.1" customHeight="1" spans="1:2">
      <c r="A42" s="273" t="s">
        <v>125</v>
      </c>
      <c r="B42" s="272">
        <v>12744</v>
      </c>
    </row>
    <row r="43" s="167" customFormat="1" ht="20.1" customHeight="1" spans="1:2">
      <c r="A43" s="271" t="s">
        <v>126</v>
      </c>
      <c r="B43" s="272"/>
    </row>
    <row r="44" s="167" customFormat="1" ht="20.1" customHeight="1" spans="1:2">
      <c r="A44" s="274" t="s">
        <v>127</v>
      </c>
      <c r="B44" s="272"/>
    </row>
    <row r="45" s="167" customFormat="1" ht="20.1" customHeight="1" spans="1:2">
      <c r="A45" s="150" t="s">
        <v>128</v>
      </c>
      <c r="B45" s="272"/>
    </row>
    <row r="46" s="167" customFormat="1" ht="20.1" customHeight="1" spans="1:2">
      <c r="A46" s="271" t="s">
        <v>129</v>
      </c>
      <c r="B46" s="272">
        <v>1143</v>
      </c>
    </row>
    <row r="47" s="167" customFormat="1" ht="20.1" customHeight="1" spans="1:2">
      <c r="A47" s="274" t="s">
        <v>130</v>
      </c>
      <c r="B47" s="272"/>
    </row>
    <row r="48" s="167" customFormat="1" ht="20.1" customHeight="1" spans="1:2">
      <c r="A48" s="273" t="s">
        <v>131</v>
      </c>
      <c r="B48" s="272">
        <v>12</v>
      </c>
    </row>
    <row r="49" s="167" customFormat="1" ht="20.1" customHeight="1" spans="1:2">
      <c r="A49" s="150" t="s">
        <v>132</v>
      </c>
      <c r="B49" s="272"/>
    </row>
    <row r="50" s="167" customFormat="1" ht="20.1" customHeight="1" spans="1:2">
      <c r="A50" s="271" t="s">
        <v>133</v>
      </c>
      <c r="B50" s="272"/>
    </row>
    <row r="51" s="167" customFormat="1" ht="19.5" customHeight="1" spans="1:2">
      <c r="A51" s="271" t="s">
        <v>134</v>
      </c>
      <c r="B51" s="272">
        <v>384</v>
      </c>
    </row>
    <row r="52" s="167" customFormat="1" ht="20.1" customHeight="1" spans="1:2">
      <c r="A52" s="150" t="s">
        <v>135</v>
      </c>
      <c r="B52" s="270">
        <f>SUM(B53:B62)</f>
        <v>72603</v>
      </c>
    </row>
    <row r="53" s="167" customFormat="1" ht="20.1" customHeight="1" spans="1:2">
      <c r="A53" s="273" t="s">
        <v>136</v>
      </c>
      <c r="B53" s="272">
        <v>837</v>
      </c>
    </row>
    <row r="54" s="167" customFormat="1" ht="20.1" customHeight="1" spans="1:2">
      <c r="A54" s="271" t="s">
        <v>137</v>
      </c>
      <c r="B54" s="272">
        <v>64697</v>
      </c>
    </row>
    <row r="55" s="167" customFormat="1" ht="20.1" customHeight="1" spans="1:2">
      <c r="A55" s="271" t="s">
        <v>138</v>
      </c>
      <c r="B55" s="272">
        <v>6173</v>
      </c>
    </row>
    <row r="56" s="167" customFormat="1" ht="20.1" customHeight="1" spans="1:2">
      <c r="A56" s="150" t="s">
        <v>139</v>
      </c>
      <c r="B56" s="272">
        <v>436</v>
      </c>
    </row>
    <row r="57" s="167" customFormat="1" ht="20.1" customHeight="1" spans="1:2">
      <c r="A57" s="273" t="s">
        <v>140</v>
      </c>
      <c r="B57" s="272"/>
    </row>
    <row r="58" s="167" customFormat="1" ht="20.1" customHeight="1" spans="1:2">
      <c r="A58" s="273" t="s">
        <v>141</v>
      </c>
      <c r="B58" s="272"/>
    </row>
    <row r="59" s="167" customFormat="1" ht="20.1" customHeight="1" spans="1:2">
      <c r="A59" s="271" t="s">
        <v>142</v>
      </c>
      <c r="B59" s="272">
        <v>460</v>
      </c>
    </row>
    <row r="60" s="167" customFormat="1" ht="20.1" customHeight="1" spans="1:2">
      <c r="A60" s="273" t="s">
        <v>143</v>
      </c>
      <c r="B60" s="272"/>
    </row>
    <row r="61" s="167" customFormat="1" ht="20.1" customHeight="1" spans="1:2">
      <c r="A61" s="271" t="s">
        <v>144</v>
      </c>
      <c r="B61" s="272"/>
    </row>
    <row r="62" s="167" customFormat="1" ht="20.1" customHeight="1" spans="1:2">
      <c r="A62" s="271" t="s">
        <v>145</v>
      </c>
      <c r="B62" s="272"/>
    </row>
    <row r="63" s="167" customFormat="1" ht="20.1" customHeight="1" spans="1:2">
      <c r="A63" s="150" t="s">
        <v>146</v>
      </c>
      <c r="B63" s="270">
        <f>SUM(B64:B70)</f>
        <v>812</v>
      </c>
    </row>
    <row r="64" s="167" customFormat="1" ht="20.1" customHeight="1" spans="1:2">
      <c r="A64" s="273" t="s">
        <v>147</v>
      </c>
      <c r="B64" s="272">
        <v>257</v>
      </c>
    </row>
    <row r="65" s="167" customFormat="1" ht="20.1" customHeight="1" spans="1:2">
      <c r="A65" s="271" t="s">
        <v>148</v>
      </c>
      <c r="B65" s="272"/>
    </row>
    <row r="66" s="167" customFormat="1" ht="20.1" customHeight="1" spans="1:2">
      <c r="A66" s="273" t="s">
        <v>149</v>
      </c>
      <c r="B66" s="272"/>
    </row>
    <row r="67" s="167" customFormat="1" ht="20.1" customHeight="1" spans="1:2">
      <c r="A67" s="273" t="s">
        <v>150</v>
      </c>
      <c r="B67" s="272">
        <v>252</v>
      </c>
    </row>
    <row r="68" s="167" customFormat="1" ht="20.1" customHeight="1" spans="1:2">
      <c r="A68" s="273" t="s">
        <v>151</v>
      </c>
      <c r="B68" s="272">
        <v>140</v>
      </c>
    </row>
    <row r="69" s="167" customFormat="1" ht="20.1" customHeight="1" spans="1:2">
      <c r="A69" s="273" t="s">
        <v>152</v>
      </c>
      <c r="B69" s="272"/>
    </row>
    <row r="70" s="167" customFormat="1" ht="20.1" customHeight="1" spans="1:2">
      <c r="A70" s="271" t="s">
        <v>153</v>
      </c>
      <c r="B70" s="272">
        <v>163</v>
      </c>
    </row>
    <row r="71" s="167" customFormat="1" ht="20.1" customHeight="1" spans="1:2">
      <c r="A71" s="271" t="s">
        <v>154</v>
      </c>
      <c r="B71" s="272"/>
    </row>
    <row r="72" s="167" customFormat="1" ht="20.1" customHeight="1" spans="1:2">
      <c r="A72" s="150" t="s">
        <v>155</v>
      </c>
      <c r="B72" s="272">
        <v>0</v>
      </c>
    </row>
    <row r="73" s="167" customFormat="1" ht="20.1" customHeight="1" spans="1:2">
      <c r="A73" s="271" t="s">
        <v>156</v>
      </c>
      <c r="B73" s="272">
        <v>0</v>
      </c>
    </row>
    <row r="74" s="167" customFormat="1" ht="20.1" customHeight="1" spans="1:2">
      <c r="A74" s="150" t="s">
        <v>157</v>
      </c>
      <c r="B74" s="270">
        <f>SUM(B75:B80)</f>
        <v>4759</v>
      </c>
    </row>
    <row r="75" s="167" customFormat="1" ht="20.1" customHeight="1" spans="1:2">
      <c r="A75" s="150" t="s">
        <v>158</v>
      </c>
      <c r="B75" s="272">
        <v>1781</v>
      </c>
    </row>
    <row r="76" s="167" customFormat="1" ht="20.1" customHeight="1" spans="1:2">
      <c r="A76" s="150" t="s">
        <v>159</v>
      </c>
      <c r="B76" s="272">
        <v>1395</v>
      </c>
    </row>
    <row r="77" s="167" customFormat="1" ht="20.1" customHeight="1" spans="1:2">
      <c r="A77" s="150" t="s">
        <v>160</v>
      </c>
      <c r="B77" s="272">
        <v>62</v>
      </c>
    </row>
    <row r="78" s="167" customFormat="1" ht="20.1" customHeight="1" spans="1:2">
      <c r="A78" s="150" t="s">
        <v>161</v>
      </c>
      <c r="B78" s="272">
        <v>85</v>
      </c>
    </row>
    <row r="79" s="167" customFormat="1" ht="20.1" customHeight="1" spans="1:2">
      <c r="A79" s="150" t="s">
        <v>162</v>
      </c>
      <c r="B79" s="272">
        <v>1073</v>
      </c>
    </row>
    <row r="80" s="167" customFormat="1" ht="20.1" customHeight="1" spans="1:2">
      <c r="A80" s="150" t="s">
        <v>163</v>
      </c>
      <c r="B80" s="272">
        <v>363</v>
      </c>
    </row>
    <row r="81" s="167" customFormat="1" ht="20.1" customHeight="1" spans="1:2">
      <c r="A81" s="150" t="s">
        <v>164</v>
      </c>
      <c r="B81" s="270">
        <f>SUM(B82:B102)</f>
        <v>117655</v>
      </c>
    </row>
    <row r="82" s="167" customFormat="1" ht="20.1" customHeight="1" spans="1:2">
      <c r="A82" s="150" t="s">
        <v>165</v>
      </c>
      <c r="B82" s="272">
        <v>1262</v>
      </c>
    </row>
    <row r="83" s="167" customFormat="1" ht="20.1" customHeight="1" spans="1:2">
      <c r="A83" s="150" t="s">
        <v>166</v>
      </c>
      <c r="B83" s="272">
        <v>612</v>
      </c>
    </row>
    <row r="84" s="167" customFormat="1" ht="20.1" customHeight="1" spans="1:2">
      <c r="A84" s="150" t="s">
        <v>167</v>
      </c>
      <c r="B84" s="272"/>
    </row>
    <row r="85" s="167" customFormat="1" ht="20.1" customHeight="1" spans="1:2">
      <c r="A85" s="150" t="s">
        <v>168</v>
      </c>
      <c r="B85" s="272">
        <v>65529</v>
      </c>
    </row>
    <row r="86" s="167" customFormat="1" ht="20.1" customHeight="1" spans="1:2">
      <c r="A86" s="150" t="s">
        <v>169</v>
      </c>
      <c r="B86" s="272"/>
    </row>
    <row r="87" s="167" customFormat="1" ht="20.1" customHeight="1" spans="1:2">
      <c r="A87" s="150" t="s">
        <v>170</v>
      </c>
      <c r="B87" s="272">
        <v>2262</v>
      </c>
    </row>
    <row r="88" s="167" customFormat="1" ht="20.1" customHeight="1" spans="1:2">
      <c r="A88" s="150" t="s">
        <v>171</v>
      </c>
      <c r="B88" s="272">
        <v>5866</v>
      </c>
    </row>
    <row r="89" s="167" customFormat="1" ht="20.1" customHeight="1" spans="1:2">
      <c r="A89" s="150" t="s">
        <v>172</v>
      </c>
      <c r="B89" s="272">
        <v>1245</v>
      </c>
    </row>
    <row r="90" s="167" customFormat="1" ht="20.1" customHeight="1" spans="1:2">
      <c r="A90" s="150" t="s">
        <v>173</v>
      </c>
      <c r="B90" s="272">
        <v>1986</v>
      </c>
    </row>
    <row r="91" s="167" customFormat="1" ht="20.1" customHeight="1" spans="1:2">
      <c r="A91" s="150" t="s">
        <v>174</v>
      </c>
      <c r="B91" s="272">
        <v>1754</v>
      </c>
    </row>
    <row r="92" s="167" customFormat="1" ht="20.1" customHeight="1" spans="1:2">
      <c r="A92" s="150" t="s">
        <v>175</v>
      </c>
      <c r="B92" s="272"/>
    </row>
    <row r="93" s="167" customFormat="1" ht="20.1" customHeight="1" spans="1:2">
      <c r="A93" s="150" t="s">
        <v>176</v>
      </c>
      <c r="B93" s="272">
        <v>7912</v>
      </c>
    </row>
    <row r="94" s="167" customFormat="1" ht="20.1" customHeight="1" spans="1:2">
      <c r="A94" s="150" t="s">
        <v>177</v>
      </c>
      <c r="B94" s="272">
        <v>583</v>
      </c>
    </row>
    <row r="95" s="167" customFormat="1" ht="20.1" customHeight="1" spans="1:2">
      <c r="A95" s="150" t="s">
        <v>178</v>
      </c>
      <c r="B95" s="272">
        <v>535</v>
      </c>
    </row>
    <row r="96" s="167" customFormat="1" ht="20.1" customHeight="1" spans="1:2">
      <c r="A96" s="150" t="s">
        <v>179</v>
      </c>
      <c r="B96" s="272"/>
    </row>
    <row r="97" s="167" customFormat="1" ht="20.1" customHeight="1" spans="1:2">
      <c r="A97" s="150" t="s">
        <v>180</v>
      </c>
      <c r="B97" s="272">
        <v>3798</v>
      </c>
    </row>
    <row r="98" s="167" customFormat="1" ht="20.1" customHeight="1" spans="1:2">
      <c r="A98" s="150" t="s">
        <v>181</v>
      </c>
      <c r="B98" s="272">
        <v>19931</v>
      </c>
    </row>
    <row r="99" s="167" customFormat="1" ht="20.1" customHeight="1" spans="1:2">
      <c r="A99" s="150" t="s">
        <v>182</v>
      </c>
      <c r="B99" s="272"/>
    </row>
    <row r="100" s="167" customFormat="1" ht="20.1" customHeight="1" spans="1:2">
      <c r="A100" s="261" t="s">
        <v>183</v>
      </c>
      <c r="B100" s="272">
        <v>372</v>
      </c>
    </row>
    <row r="101" s="167" customFormat="1" ht="20.1" customHeight="1" spans="1:2">
      <c r="A101" s="150" t="s">
        <v>184</v>
      </c>
      <c r="B101" s="272"/>
    </row>
    <row r="102" s="167" customFormat="1" ht="20.1" customHeight="1" spans="1:2">
      <c r="A102" s="150" t="s">
        <v>185</v>
      </c>
      <c r="B102" s="272">
        <v>4008</v>
      </c>
    </row>
    <row r="103" s="167" customFormat="1" ht="20.1" customHeight="1" spans="1:2">
      <c r="A103" s="150" t="s">
        <v>186</v>
      </c>
      <c r="B103" s="263">
        <f>SUM(B104:B116)</f>
        <v>56455</v>
      </c>
    </row>
    <row r="104" s="167" customFormat="1" ht="20.1" customHeight="1" spans="1:2">
      <c r="A104" s="150" t="s">
        <v>187</v>
      </c>
      <c r="B104" s="272">
        <v>2006</v>
      </c>
    </row>
    <row r="105" s="167" customFormat="1" ht="20.1" customHeight="1" spans="1:2">
      <c r="A105" s="150" t="s">
        <v>188</v>
      </c>
      <c r="B105" s="272">
        <v>932</v>
      </c>
    </row>
    <row r="106" s="167" customFormat="1" ht="20.1" customHeight="1" spans="1:2">
      <c r="A106" s="150" t="s">
        <v>189</v>
      </c>
      <c r="B106" s="272">
        <v>3837</v>
      </c>
    </row>
    <row r="107" s="167" customFormat="1" ht="20.1" customHeight="1" spans="1:2">
      <c r="A107" s="150" t="s">
        <v>190</v>
      </c>
      <c r="B107" s="272">
        <v>8031</v>
      </c>
    </row>
    <row r="108" s="167" customFormat="1" ht="20.1" customHeight="1" spans="1:2">
      <c r="A108" s="150" t="s">
        <v>191</v>
      </c>
      <c r="B108" s="272">
        <v>17</v>
      </c>
    </row>
    <row r="109" s="167" customFormat="1" ht="20.1" customHeight="1" spans="1:2">
      <c r="A109" s="150" t="s">
        <v>192</v>
      </c>
      <c r="B109" s="272">
        <v>3617</v>
      </c>
    </row>
    <row r="110" s="167" customFormat="1" ht="20.1" customHeight="1" spans="1:2">
      <c r="A110" s="150" t="s">
        <v>193</v>
      </c>
      <c r="B110" s="272">
        <v>6810</v>
      </c>
    </row>
    <row r="111" s="167" customFormat="1" ht="20.1" customHeight="1" spans="1:2">
      <c r="A111" s="150" t="s">
        <v>194</v>
      </c>
      <c r="B111" s="272">
        <v>27357</v>
      </c>
    </row>
    <row r="112" s="167" customFormat="1" ht="20.1" customHeight="1" spans="1:2">
      <c r="A112" s="150" t="s">
        <v>195</v>
      </c>
      <c r="B112" s="272">
        <v>3020</v>
      </c>
    </row>
    <row r="113" s="167" customFormat="1" ht="20.1" customHeight="1" spans="1:2">
      <c r="A113" s="150" t="s">
        <v>196</v>
      </c>
      <c r="B113" s="272"/>
    </row>
    <row r="114" s="167" customFormat="1" ht="20.1" customHeight="1" spans="1:2">
      <c r="A114" s="150" t="s">
        <v>197</v>
      </c>
      <c r="B114" s="272">
        <v>586</v>
      </c>
    </row>
    <row r="115" s="167" customFormat="1" ht="20.1" customHeight="1" spans="1:2">
      <c r="A115" s="150" t="s">
        <v>198</v>
      </c>
      <c r="B115" s="272"/>
    </row>
    <row r="116" s="167" customFormat="1" ht="20.1" customHeight="1" spans="1:2">
      <c r="A116" s="276" t="s">
        <v>199</v>
      </c>
      <c r="B116" s="272">
        <v>242</v>
      </c>
    </row>
    <row r="117" s="167" customFormat="1" ht="20.1" customHeight="1" spans="1:2">
      <c r="A117" s="276" t="s">
        <v>200</v>
      </c>
      <c r="B117" s="270">
        <f>SUM(B118:B132)</f>
        <v>3616</v>
      </c>
    </row>
    <row r="118" s="167" customFormat="1" ht="20.1" customHeight="1" spans="1:2">
      <c r="A118" s="276" t="s">
        <v>201</v>
      </c>
      <c r="B118" s="270">
        <v>0</v>
      </c>
    </row>
    <row r="119" s="167" customFormat="1" ht="20.1" customHeight="1" spans="1:2">
      <c r="A119" s="276" t="s">
        <v>202</v>
      </c>
      <c r="B119" s="270"/>
    </row>
    <row r="120" s="167" customFormat="1" ht="20.1" customHeight="1" spans="1:2">
      <c r="A120" s="276" t="s">
        <v>203</v>
      </c>
      <c r="B120" s="272">
        <v>2075</v>
      </c>
    </row>
    <row r="121" s="167" customFormat="1" ht="20.1" customHeight="1" spans="1:2">
      <c r="A121" s="276" t="s">
        <v>204</v>
      </c>
      <c r="B121" s="272">
        <v>479</v>
      </c>
    </row>
    <row r="122" s="167" customFormat="1" ht="20.1" customHeight="1" spans="1:2">
      <c r="A122" s="276" t="s">
        <v>205</v>
      </c>
      <c r="B122" s="272">
        <v>0</v>
      </c>
    </row>
    <row r="123" s="167" customFormat="1" ht="20.1" customHeight="1" spans="1:2">
      <c r="A123" s="276" t="s">
        <v>206</v>
      </c>
      <c r="B123" s="272">
        <v>0</v>
      </c>
    </row>
    <row r="124" s="167" customFormat="1" ht="20.1" customHeight="1" spans="1:2">
      <c r="A124" s="276" t="s">
        <v>207</v>
      </c>
      <c r="B124" s="272">
        <v>0</v>
      </c>
    </row>
    <row r="125" s="167" customFormat="1" ht="20.1" customHeight="1" spans="1:2">
      <c r="A125" s="276" t="s">
        <v>208</v>
      </c>
      <c r="B125" s="272">
        <v>0</v>
      </c>
    </row>
    <row r="126" s="167" customFormat="1" ht="20.1" customHeight="1" spans="1:2">
      <c r="A126" s="276" t="s">
        <v>209</v>
      </c>
      <c r="B126" s="272">
        <v>0</v>
      </c>
    </row>
    <row r="127" s="167" customFormat="1" ht="20.1" customHeight="1" spans="1:2">
      <c r="A127" s="276" t="s">
        <v>210</v>
      </c>
      <c r="B127" s="272">
        <v>122</v>
      </c>
    </row>
    <row r="128" s="167" customFormat="1" ht="20.1" customHeight="1" spans="1:2">
      <c r="A128" s="276" t="s">
        <v>211</v>
      </c>
      <c r="B128" s="272">
        <v>0</v>
      </c>
    </row>
    <row r="129" s="167" customFormat="1" ht="20.1" customHeight="1" spans="1:2">
      <c r="A129" s="276" t="s">
        <v>212</v>
      </c>
      <c r="B129" s="272">
        <v>0</v>
      </c>
    </row>
    <row r="130" s="167" customFormat="1" ht="20.1" customHeight="1" spans="1:2">
      <c r="A130" s="276" t="s">
        <v>213</v>
      </c>
      <c r="B130" s="272">
        <v>940</v>
      </c>
    </row>
    <row r="131" s="167" customFormat="1" ht="20.1" customHeight="1" spans="1:2">
      <c r="A131" s="276" t="s">
        <v>214</v>
      </c>
      <c r="B131" s="272">
        <v>0</v>
      </c>
    </row>
    <row r="132" s="167" customFormat="1" ht="20.1" customHeight="1" spans="1:2">
      <c r="A132" s="276" t="s">
        <v>215</v>
      </c>
      <c r="B132" s="272"/>
    </row>
    <row r="133" s="167" customFormat="1" ht="20.1" customHeight="1" spans="1:2">
      <c r="A133" s="276" t="s">
        <v>216</v>
      </c>
      <c r="B133" s="270">
        <f>SUM(B134:B139)</f>
        <v>23434</v>
      </c>
    </row>
    <row r="134" s="167" customFormat="1" ht="20.1" customHeight="1" spans="1:2">
      <c r="A134" s="276" t="s">
        <v>217</v>
      </c>
      <c r="B134" s="272">
        <v>4392</v>
      </c>
    </row>
    <row r="135" s="167" customFormat="1" ht="20.1" customHeight="1" spans="1:2">
      <c r="A135" s="276" t="s">
        <v>218</v>
      </c>
      <c r="B135" s="272">
        <v>113</v>
      </c>
    </row>
    <row r="136" s="167" customFormat="1" ht="20.1" customHeight="1" spans="1:2">
      <c r="A136" s="276" t="s">
        <v>219</v>
      </c>
      <c r="B136" s="272">
        <v>880</v>
      </c>
    </row>
    <row r="137" s="167" customFormat="1" ht="20.1" customHeight="1" spans="1:2">
      <c r="A137" s="276" t="s">
        <v>220</v>
      </c>
      <c r="B137" s="272">
        <v>4691</v>
      </c>
    </row>
    <row r="138" s="167" customFormat="1" ht="20.1" customHeight="1" spans="1:2">
      <c r="A138" s="276" t="s">
        <v>221</v>
      </c>
      <c r="B138" s="272"/>
    </row>
    <row r="139" s="167" customFormat="1" ht="20.1" customHeight="1" spans="1:2">
      <c r="A139" s="276" t="s">
        <v>222</v>
      </c>
      <c r="B139" s="272">
        <v>13358</v>
      </c>
    </row>
    <row r="140" s="167" customFormat="1" ht="20.1" customHeight="1" spans="1:2">
      <c r="A140" s="277" t="s">
        <v>223</v>
      </c>
      <c r="B140" s="270">
        <f>SUM(B141:B148)</f>
        <v>79712</v>
      </c>
    </row>
    <row r="141" s="167" customFormat="1" ht="20.1" customHeight="1" spans="1:2">
      <c r="A141" s="277" t="s">
        <v>224</v>
      </c>
      <c r="B141" s="272">
        <v>38000</v>
      </c>
    </row>
    <row r="142" s="167" customFormat="1" ht="20.1" customHeight="1" spans="1:2">
      <c r="A142" s="277" t="s">
        <v>225</v>
      </c>
      <c r="B142" s="272">
        <v>2902</v>
      </c>
    </row>
    <row r="143" s="167" customFormat="1" ht="20.1" customHeight="1" spans="1:2">
      <c r="A143" s="277" t="s">
        <v>226</v>
      </c>
      <c r="B143" s="272">
        <v>11467</v>
      </c>
    </row>
    <row r="144" s="167" customFormat="1" ht="20.1" customHeight="1" spans="1:2">
      <c r="A144" s="277" t="s">
        <v>227</v>
      </c>
      <c r="B144" s="272">
        <v>10624</v>
      </c>
    </row>
    <row r="145" s="167" customFormat="1" ht="20.1" customHeight="1" spans="1:2">
      <c r="A145" s="277" t="s">
        <v>228</v>
      </c>
      <c r="B145" s="272">
        <v>6663</v>
      </c>
    </row>
    <row r="146" s="167" customFormat="1" ht="20.1" customHeight="1" spans="1:2">
      <c r="A146" s="277" t="s">
        <v>229</v>
      </c>
      <c r="B146" s="272">
        <v>6855</v>
      </c>
    </row>
    <row r="147" s="167" customFormat="1" ht="20.1" customHeight="1" spans="1:2">
      <c r="A147" s="277" t="s">
        <v>230</v>
      </c>
      <c r="B147" s="272">
        <v>2536</v>
      </c>
    </row>
    <row r="148" s="167" customFormat="1" ht="20.1" customHeight="1" spans="1:2">
      <c r="A148" s="277" t="s">
        <v>231</v>
      </c>
      <c r="B148" s="272">
        <v>665</v>
      </c>
    </row>
    <row r="149" s="167" customFormat="1" ht="20.1" customHeight="1" spans="1:2">
      <c r="A149" s="276" t="s">
        <v>232</v>
      </c>
      <c r="B149" s="270">
        <f>SUM(B150:B156)</f>
        <v>9318</v>
      </c>
    </row>
    <row r="150" s="167" customFormat="1" ht="20.1" customHeight="1" spans="1:2">
      <c r="A150" s="276" t="s">
        <v>233</v>
      </c>
      <c r="B150" s="272">
        <v>5720</v>
      </c>
    </row>
    <row r="151" s="167" customFormat="1" ht="20.1" customHeight="1" spans="1:2">
      <c r="A151" s="276" t="s">
        <v>234</v>
      </c>
      <c r="B151" s="272"/>
    </row>
    <row r="152" s="167" customFormat="1" ht="20.1" customHeight="1" spans="1:2">
      <c r="A152" s="276" t="s">
        <v>235</v>
      </c>
      <c r="B152" s="272"/>
    </row>
    <row r="153" s="167" customFormat="1" ht="20.1" customHeight="1" spans="1:2">
      <c r="A153" s="276" t="s">
        <v>236</v>
      </c>
      <c r="B153" s="272">
        <v>0</v>
      </c>
    </row>
    <row r="154" s="167" customFormat="1" ht="20.1" customHeight="1" spans="1:2">
      <c r="A154" s="276" t="s">
        <v>237</v>
      </c>
      <c r="B154" s="272">
        <v>0</v>
      </c>
    </row>
    <row r="155" s="167" customFormat="1" ht="20.1" customHeight="1" spans="1:2">
      <c r="A155" s="276" t="s">
        <v>238</v>
      </c>
      <c r="B155" s="272">
        <v>0</v>
      </c>
    </row>
    <row r="156" s="167" customFormat="1" ht="20.1" customHeight="1" spans="1:2">
      <c r="A156" s="276" t="s">
        <v>239</v>
      </c>
      <c r="B156" s="272">
        <v>3598</v>
      </c>
    </row>
    <row r="157" s="167" customFormat="1" ht="20.1" customHeight="1" spans="1:2">
      <c r="A157" s="276" t="s">
        <v>240</v>
      </c>
      <c r="B157" s="270">
        <f>SUM(B158:B164)</f>
        <v>11803.93</v>
      </c>
    </row>
    <row r="158" s="167" customFormat="1" ht="20.1" customHeight="1" spans="1:2">
      <c r="A158" s="276" t="s">
        <v>241</v>
      </c>
      <c r="B158" s="272">
        <v>316</v>
      </c>
    </row>
    <row r="159" s="167" customFormat="1" ht="20.1" customHeight="1" spans="1:2">
      <c r="A159" s="276" t="s">
        <v>242</v>
      </c>
      <c r="B159" s="272">
        <v>1061</v>
      </c>
    </row>
    <row r="160" s="167" customFormat="1" ht="20.1" customHeight="1" spans="1:2">
      <c r="A160" s="276" t="s">
        <v>243</v>
      </c>
      <c r="B160" s="272"/>
    </row>
    <row r="161" s="167" customFormat="1" ht="20.1" customHeight="1" spans="1:2">
      <c r="A161" s="276" t="s">
        <v>244</v>
      </c>
      <c r="B161" s="272">
        <v>93.93</v>
      </c>
    </row>
    <row r="162" s="167" customFormat="1" ht="20.1" customHeight="1" spans="1:2">
      <c r="A162" s="276" t="s">
        <v>245</v>
      </c>
      <c r="B162" s="272"/>
    </row>
    <row r="163" s="167" customFormat="1" ht="20.1" customHeight="1" spans="1:2">
      <c r="A163" s="276" t="s">
        <v>246</v>
      </c>
      <c r="B163" s="272">
        <v>10083</v>
      </c>
    </row>
    <row r="164" s="167" customFormat="1" ht="20.1" customHeight="1" spans="1:2">
      <c r="A164" s="276" t="s">
        <v>247</v>
      </c>
      <c r="B164" s="272">
        <v>250</v>
      </c>
    </row>
    <row r="165" s="167" customFormat="1" ht="20.1" customHeight="1" spans="1:2">
      <c r="A165" s="276" t="s">
        <v>248</v>
      </c>
      <c r="B165" s="270">
        <f>B166+B167+B168</f>
        <v>2444</v>
      </c>
    </row>
    <row r="166" s="167" customFormat="1" ht="20.1" customHeight="1" spans="1:2">
      <c r="A166" s="276" t="s">
        <v>249</v>
      </c>
      <c r="B166" s="272">
        <v>2316</v>
      </c>
    </row>
    <row r="167" s="167" customFormat="1" ht="20.1" customHeight="1" spans="1:2">
      <c r="A167" s="276" t="s">
        <v>250</v>
      </c>
      <c r="B167" s="270">
        <v>128</v>
      </c>
    </row>
    <row r="168" s="167" customFormat="1" ht="20.1" customHeight="1" spans="1:2">
      <c r="A168" s="276" t="s">
        <v>251</v>
      </c>
      <c r="B168" s="270"/>
    </row>
    <row r="169" s="167" customFormat="1" ht="20.1" customHeight="1" spans="1:2">
      <c r="A169" s="276" t="s">
        <v>252</v>
      </c>
      <c r="B169" s="270">
        <f>B170+B171+B172+B173+B174</f>
        <v>191</v>
      </c>
    </row>
    <row r="170" s="167" customFormat="1" ht="20.1" customHeight="1" spans="1:2">
      <c r="A170" s="276" t="s">
        <v>253</v>
      </c>
      <c r="B170" s="272"/>
    </row>
    <row r="171" s="167" customFormat="1" ht="20.1" customHeight="1" spans="1:2">
      <c r="A171" s="276" t="s">
        <v>254</v>
      </c>
      <c r="B171" s="272"/>
    </row>
    <row r="172" s="167" customFormat="1" ht="20.1" customHeight="1" spans="1:2">
      <c r="A172" s="276" t="s">
        <v>255</v>
      </c>
      <c r="B172" s="272">
        <v>191</v>
      </c>
    </row>
    <row r="173" s="167" customFormat="1" ht="20.1" customHeight="1" spans="1:2">
      <c r="A173" s="276" t="s">
        <v>256</v>
      </c>
      <c r="B173" s="270">
        <v>0</v>
      </c>
    </row>
    <row r="174" s="167" customFormat="1" ht="20.1" customHeight="1" spans="1:2">
      <c r="A174" s="276" t="s">
        <v>257</v>
      </c>
      <c r="B174" s="270">
        <v>0</v>
      </c>
    </row>
    <row r="175" s="167" customFormat="1" ht="20.1" customHeight="1" spans="1:2">
      <c r="A175" s="276" t="s">
        <v>258</v>
      </c>
      <c r="B175" s="270">
        <v>0</v>
      </c>
    </row>
    <row r="176" s="167" customFormat="1" ht="20.1" customHeight="1" spans="1:2">
      <c r="A176" s="276" t="s">
        <v>259</v>
      </c>
      <c r="B176" s="270">
        <v>0</v>
      </c>
    </row>
    <row r="177" s="167" customFormat="1" ht="20.1" customHeight="1" spans="1:2">
      <c r="A177" s="276" t="s">
        <v>260</v>
      </c>
      <c r="B177" s="270">
        <v>0</v>
      </c>
    </row>
    <row r="178" s="167" customFormat="1" ht="20.1" customHeight="1" spans="1:2">
      <c r="A178" s="276" t="s">
        <v>261</v>
      </c>
      <c r="B178" s="270">
        <v>0</v>
      </c>
    </row>
    <row r="179" s="167" customFormat="1" ht="20.1" customHeight="1" spans="1:2">
      <c r="A179" s="276" t="s">
        <v>262</v>
      </c>
      <c r="B179" s="270">
        <v>0</v>
      </c>
    </row>
    <row r="180" s="167" customFormat="1" ht="20.1" customHeight="1" spans="1:2">
      <c r="A180" s="276" t="s">
        <v>263</v>
      </c>
      <c r="B180" s="270">
        <v>0</v>
      </c>
    </row>
    <row r="181" s="167" customFormat="1" ht="20.1" customHeight="1" spans="1:2">
      <c r="A181" s="276" t="s">
        <v>264</v>
      </c>
      <c r="B181" s="270">
        <v>0</v>
      </c>
    </row>
    <row r="182" s="167" customFormat="1" ht="20.1" customHeight="1" spans="1:2">
      <c r="A182" s="276" t="s">
        <v>265</v>
      </c>
      <c r="B182" s="270">
        <v>0</v>
      </c>
    </row>
    <row r="183" s="167" customFormat="1" ht="20.1" customHeight="1" spans="1:2">
      <c r="A183" s="276" t="s">
        <v>266</v>
      </c>
      <c r="B183" s="270">
        <v>0</v>
      </c>
    </row>
    <row r="184" s="167" customFormat="1" ht="20.1" customHeight="1" spans="1:2">
      <c r="A184" s="276" t="s">
        <v>267</v>
      </c>
      <c r="B184" s="270">
        <v>0</v>
      </c>
    </row>
    <row r="185" s="167" customFormat="1" ht="20.1" customHeight="1" spans="1:2">
      <c r="A185" s="276" t="s">
        <v>268</v>
      </c>
      <c r="B185" s="270">
        <f>B187+B186+B188</f>
        <v>7003</v>
      </c>
    </row>
    <row r="186" s="167" customFormat="1" ht="20.1" customHeight="1" spans="1:2">
      <c r="A186" s="276" t="s">
        <v>269</v>
      </c>
      <c r="B186" s="272">
        <v>7003</v>
      </c>
    </row>
    <row r="187" s="167" customFormat="1" ht="20.1" customHeight="1" spans="1:2">
      <c r="A187" s="276" t="s">
        <v>270</v>
      </c>
      <c r="B187" s="272"/>
    </row>
    <row r="188" s="167" customFormat="1" ht="20.1" customHeight="1" spans="1:2">
      <c r="A188" s="276" t="s">
        <v>271</v>
      </c>
      <c r="B188" s="272">
        <v>0</v>
      </c>
    </row>
    <row r="189" s="167" customFormat="1" ht="20.1" customHeight="1" spans="1:2">
      <c r="A189" s="276" t="s">
        <v>272</v>
      </c>
      <c r="B189" s="270">
        <f>B190+B191+B192</f>
        <v>14219</v>
      </c>
    </row>
    <row r="190" s="167" customFormat="1" ht="20.1" customHeight="1" spans="1:2">
      <c r="A190" s="276" t="s">
        <v>273</v>
      </c>
      <c r="B190" s="272">
        <v>4732</v>
      </c>
    </row>
    <row r="191" s="167" customFormat="1" ht="20.1" customHeight="1" spans="1:2">
      <c r="A191" s="276" t="s">
        <v>274</v>
      </c>
      <c r="B191" s="272">
        <v>9487</v>
      </c>
    </row>
    <row r="192" s="167" customFormat="1" ht="20.1" customHeight="1" spans="1:2">
      <c r="A192" s="276" t="s">
        <v>275</v>
      </c>
      <c r="B192" s="270">
        <v>0</v>
      </c>
    </row>
    <row r="193" s="167" customFormat="1" ht="20.1" customHeight="1" spans="1:2">
      <c r="A193" s="276" t="s">
        <v>276</v>
      </c>
      <c r="B193" s="270">
        <f>B194+B195+B196+B197</f>
        <v>295</v>
      </c>
    </row>
    <row r="194" s="167" customFormat="1" ht="20.1" customHeight="1" spans="1:2">
      <c r="A194" s="276" t="s">
        <v>277</v>
      </c>
      <c r="B194" s="272">
        <v>295</v>
      </c>
    </row>
    <row r="195" s="167" customFormat="1" ht="20.1" customHeight="1" spans="1:2">
      <c r="A195" s="276" t="s">
        <v>278</v>
      </c>
      <c r="B195" s="270"/>
    </row>
    <row r="196" s="167" customFormat="1" ht="20.1" customHeight="1" spans="1:2">
      <c r="A196" s="276" t="s">
        <v>279</v>
      </c>
      <c r="B196" s="270"/>
    </row>
    <row r="197" s="167" customFormat="1" ht="20.1" customHeight="1" spans="1:2">
      <c r="A197" s="276" t="s">
        <v>280</v>
      </c>
      <c r="B197" s="270"/>
    </row>
    <row r="198" s="167" customFormat="1" ht="20.1" customHeight="1" spans="1:2">
      <c r="A198" s="276" t="s">
        <v>281</v>
      </c>
      <c r="B198" s="270">
        <f>SUM(B199:B206)</f>
        <v>6187</v>
      </c>
    </row>
    <row r="199" s="167" customFormat="1" ht="20.1" customHeight="1" spans="1:2">
      <c r="A199" s="276" t="s">
        <v>282</v>
      </c>
      <c r="B199" s="272">
        <v>676</v>
      </c>
    </row>
    <row r="200" s="167" customFormat="1" ht="20.1" customHeight="1" spans="1:2">
      <c r="A200" s="276" t="s">
        <v>283</v>
      </c>
      <c r="B200" s="272">
        <v>614</v>
      </c>
    </row>
    <row r="201" s="167" customFormat="1" ht="20.1" customHeight="1" spans="1:2">
      <c r="A201" s="276" t="s">
        <v>284</v>
      </c>
      <c r="B201" s="272"/>
    </row>
    <row r="202" s="167" customFormat="1" ht="20.1" customHeight="1" spans="1:2">
      <c r="A202" s="276" t="s">
        <v>285</v>
      </c>
      <c r="B202" s="272"/>
    </row>
    <row r="203" s="167" customFormat="1" ht="20.1" customHeight="1" spans="1:2">
      <c r="A203" s="276" t="s">
        <v>286</v>
      </c>
      <c r="B203" s="272"/>
    </row>
    <row r="204" s="167" customFormat="1" ht="20.1" customHeight="1" spans="1:2">
      <c r="A204" s="276" t="s">
        <v>287</v>
      </c>
      <c r="B204" s="272">
        <v>76</v>
      </c>
    </row>
    <row r="205" s="167" customFormat="1" ht="20.1" customHeight="1" spans="1:2">
      <c r="A205" s="276" t="s">
        <v>288</v>
      </c>
      <c r="B205" s="272">
        <v>3121</v>
      </c>
    </row>
    <row r="206" s="167" customFormat="1" ht="20.1" customHeight="1" spans="1:2">
      <c r="A206" s="276" t="s">
        <v>289</v>
      </c>
      <c r="B206" s="272">
        <v>1700</v>
      </c>
    </row>
    <row r="207" s="167" customFormat="1" ht="20.1" customHeight="1" spans="1:2">
      <c r="A207" s="276" t="s">
        <v>290</v>
      </c>
      <c r="B207" s="270">
        <v>4000</v>
      </c>
    </row>
    <row r="208" s="167" customFormat="1" ht="20.1" customHeight="1" spans="1:2">
      <c r="A208" s="150"/>
      <c r="B208" s="270">
        <f>B6+B34+B37+B40+B52+B63+B74+B81+B103+B117+B133+B140+B149+B157+B165+B169+B175+B185+B189+B193+B198+B207</f>
        <v>506727.93</v>
      </c>
    </row>
  </sheetData>
  <mergeCells count="4">
    <mergeCell ref="B1:C1"/>
    <mergeCell ref="A2:B2"/>
    <mergeCell ref="A4:A5"/>
    <mergeCell ref="B4:B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4"/>
  <sheetViews>
    <sheetView zoomScale="115" zoomScaleNormal="115" workbookViewId="0">
      <selection activeCell="A1" sqref="A1"/>
    </sheetView>
  </sheetViews>
  <sheetFormatPr defaultColWidth="9" defaultRowHeight="13.5" outlineLevelCol="4"/>
  <cols>
    <col min="1" max="1" width="9" style="167"/>
    <col min="2" max="2" width="53.8916666666667" style="167" customWidth="1"/>
    <col min="3" max="3" width="16.4" style="249" customWidth="1"/>
    <col min="4" max="4" width="15.2" style="167" customWidth="1"/>
    <col min="5" max="5" width="11.9" style="167" customWidth="1"/>
    <col min="6" max="6" width="16.2" style="167" customWidth="1"/>
    <col min="7" max="16384" width="9" style="167"/>
  </cols>
  <sheetData>
    <row r="1" ht="14.25" spans="1:3">
      <c r="A1" s="250" t="s">
        <v>295</v>
      </c>
      <c r="B1" s="250"/>
      <c r="C1" s="251"/>
    </row>
    <row r="2" s="165" customFormat="1" ht="20.25" spans="1:3">
      <c r="A2" s="252" t="s">
        <v>296</v>
      </c>
      <c r="B2" s="252"/>
      <c r="C2" s="253"/>
    </row>
    <row r="3" ht="34" customHeight="1" spans="3:3">
      <c r="C3" s="249" t="s">
        <v>35</v>
      </c>
    </row>
    <row r="4" ht="45.75" customHeight="1" spans="1:3">
      <c r="A4" s="254" t="s">
        <v>297</v>
      </c>
      <c r="B4" s="254" t="s">
        <v>298</v>
      </c>
      <c r="C4" s="255" t="s">
        <v>299</v>
      </c>
    </row>
    <row r="5" spans="1:3">
      <c r="A5" s="256" t="s">
        <v>300</v>
      </c>
      <c r="B5" s="256"/>
      <c r="C5" s="257">
        <v>506728</v>
      </c>
    </row>
    <row r="6" spans="1:3">
      <c r="A6" s="258" t="s">
        <v>301</v>
      </c>
      <c r="B6" s="258" t="s">
        <v>302</v>
      </c>
      <c r="C6" s="257">
        <v>45535.786576</v>
      </c>
    </row>
    <row r="7" spans="1:3">
      <c r="A7" s="203" t="s">
        <v>303</v>
      </c>
      <c r="B7" s="203" t="s">
        <v>304</v>
      </c>
      <c r="C7" s="259">
        <v>1066.659126</v>
      </c>
    </row>
    <row r="8" spans="1:3">
      <c r="A8" s="203" t="s">
        <v>305</v>
      </c>
      <c r="B8" s="203" t="s">
        <v>306</v>
      </c>
      <c r="C8" s="259">
        <v>453.111344</v>
      </c>
    </row>
    <row r="9" spans="1:3">
      <c r="A9" s="203" t="s">
        <v>307</v>
      </c>
      <c r="B9" s="203" t="s">
        <v>308</v>
      </c>
      <c r="C9" s="259">
        <v>613.547782</v>
      </c>
    </row>
    <row r="10" spans="1:3">
      <c r="A10" s="203" t="s">
        <v>309</v>
      </c>
      <c r="B10" s="203" t="s">
        <v>310</v>
      </c>
      <c r="C10" s="259">
        <v>15714.90085</v>
      </c>
    </row>
    <row r="11" spans="1:3">
      <c r="A11" s="203" t="s">
        <v>311</v>
      </c>
      <c r="B11" s="203" t="s">
        <v>308</v>
      </c>
      <c r="C11" s="259">
        <v>14077.405478</v>
      </c>
    </row>
    <row r="12" spans="1:3">
      <c r="A12" s="203" t="s">
        <v>312</v>
      </c>
      <c r="B12" s="203" t="s">
        <v>313</v>
      </c>
      <c r="C12" s="259">
        <v>426.895544</v>
      </c>
    </row>
    <row r="13" spans="1:3">
      <c r="A13" s="203" t="s">
        <v>314</v>
      </c>
      <c r="B13" s="203" t="s">
        <v>306</v>
      </c>
      <c r="C13" s="259">
        <v>1006.771248</v>
      </c>
    </row>
    <row r="14" spans="1:3">
      <c r="A14" s="203" t="s">
        <v>315</v>
      </c>
      <c r="B14" s="203" t="s">
        <v>316</v>
      </c>
      <c r="C14" s="259">
        <v>92.258504</v>
      </c>
    </row>
    <row r="15" spans="1:3">
      <c r="A15" s="203" t="s">
        <v>317</v>
      </c>
      <c r="B15" s="203" t="s">
        <v>318</v>
      </c>
      <c r="C15" s="259">
        <v>111.570076</v>
      </c>
    </row>
    <row r="16" spans="1:3">
      <c r="A16" s="203" t="s">
        <v>319</v>
      </c>
      <c r="B16" s="203" t="s">
        <v>320</v>
      </c>
      <c r="C16" s="259">
        <v>492.270144</v>
      </c>
    </row>
    <row r="17" spans="1:3">
      <c r="A17" s="203" t="s">
        <v>321</v>
      </c>
      <c r="B17" s="203" t="s">
        <v>308</v>
      </c>
      <c r="C17" s="259">
        <v>362.60648</v>
      </c>
    </row>
    <row r="18" spans="1:3">
      <c r="A18" s="203" t="s">
        <v>322</v>
      </c>
      <c r="B18" s="203" t="s">
        <v>306</v>
      </c>
      <c r="C18" s="259">
        <v>123.663664</v>
      </c>
    </row>
    <row r="19" spans="1:3">
      <c r="A19" s="203" t="s">
        <v>323</v>
      </c>
      <c r="B19" s="203" t="s">
        <v>324</v>
      </c>
      <c r="C19" s="259">
        <v>6</v>
      </c>
    </row>
    <row r="20" spans="1:3">
      <c r="A20" s="203" t="s">
        <v>325</v>
      </c>
      <c r="B20" s="203" t="s">
        <v>326</v>
      </c>
      <c r="C20" s="259">
        <v>267.23936</v>
      </c>
    </row>
    <row r="21" spans="1:3">
      <c r="A21" s="203" t="s">
        <v>327</v>
      </c>
      <c r="B21" s="203" t="s">
        <v>308</v>
      </c>
      <c r="C21" s="259">
        <v>234.23936</v>
      </c>
    </row>
    <row r="22" spans="1:3">
      <c r="A22" s="203" t="s">
        <v>328</v>
      </c>
      <c r="B22" s="203" t="s">
        <v>329</v>
      </c>
      <c r="C22" s="259">
        <v>33</v>
      </c>
    </row>
    <row r="23" spans="1:3">
      <c r="A23" s="203" t="s">
        <v>330</v>
      </c>
      <c r="B23" s="203" t="s">
        <v>331</v>
      </c>
      <c r="C23" s="259">
        <v>48426</v>
      </c>
    </row>
    <row r="24" spans="1:3">
      <c r="A24" s="203" t="s">
        <v>332</v>
      </c>
      <c r="B24" s="203" t="s">
        <v>333</v>
      </c>
      <c r="C24" s="259">
        <v>48426</v>
      </c>
    </row>
    <row r="25" spans="1:3">
      <c r="A25" s="203" t="s">
        <v>334</v>
      </c>
      <c r="B25" s="203" t="s">
        <v>335</v>
      </c>
      <c r="C25" s="259">
        <v>591.468332</v>
      </c>
    </row>
    <row r="26" spans="1:3">
      <c r="A26" s="203" t="s">
        <v>336</v>
      </c>
      <c r="B26" s="203" t="s">
        <v>308</v>
      </c>
      <c r="C26" s="259">
        <v>591.468332</v>
      </c>
    </row>
    <row r="27" spans="1:3">
      <c r="A27" s="203" t="s">
        <v>337</v>
      </c>
      <c r="B27" s="203" t="s">
        <v>338</v>
      </c>
      <c r="C27" s="259">
        <v>419.567068</v>
      </c>
    </row>
    <row r="28" spans="1:3">
      <c r="A28" s="203" t="s">
        <v>339</v>
      </c>
      <c r="B28" s="203" t="s">
        <v>308</v>
      </c>
      <c r="C28" s="259">
        <v>301.052868</v>
      </c>
    </row>
    <row r="29" spans="1:3">
      <c r="A29" s="203" t="s">
        <v>340</v>
      </c>
      <c r="B29" s="203" t="s">
        <v>306</v>
      </c>
      <c r="C29" s="259">
        <v>115.2142</v>
      </c>
    </row>
    <row r="30" spans="1:3">
      <c r="A30" s="203" t="s">
        <v>341</v>
      </c>
      <c r="B30" s="203" t="s">
        <v>329</v>
      </c>
      <c r="C30" s="259">
        <v>3.3</v>
      </c>
    </row>
    <row r="31" spans="1:3">
      <c r="A31" s="203" t="s">
        <v>342</v>
      </c>
      <c r="B31" s="203" t="s">
        <v>343</v>
      </c>
      <c r="C31" s="259">
        <v>1368.067248</v>
      </c>
    </row>
    <row r="32" spans="1:3">
      <c r="A32" s="203" t="s">
        <v>344</v>
      </c>
      <c r="B32" s="203" t="s">
        <v>308</v>
      </c>
      <c r="C32" s="259">
        <v>750.321148</v>
      </c>
    </row>
    <row r="33" spans="1:3">
      <c r="A33" s="203" t="s">
        <v>345</v>
      </c>
      <c r="B33" s="203" t="s">
        <v>346</v>
      </c>
      <c r="C33" s="259">
        <v>1.2</v>
      </c>
    </row>
    <row r="34" spans="1:3">
      <c r="A34" s="203" t="s">
        <v>347</v>
      </c>
      <c r="B34" s="203" t="s">
        <v>348</v>
      </c>
      <c r="C34" s="259">
        <v>2.028</v>
      </c>
    </row>
    <row r="35" spans="1:3">
      <c r="A35" s="203" t="s">
        <v>349</v>
      </c>
      <c r="B35" s="203" t="s">
        <v>306</v>
      </c>
      <c r="C35" s="259">
        <v>498.5181</v>
      </c>
    </row>
    <row r="36" spans="1:3">
      <c r="A36" s="203" t="s">
        <v>350</v>
      </c>
      <c r="B36" s="203" t="s">
        <v>351</v>
      </c>
      <c r="C36" s="259">
        <v>116</v>
      </c>
    </row>
    <row r="37" spans="1:3">
      <c r="A37" s="203" t="s">
        <v>352</v>
      </c>
      <c r="B37" s="203" t="s">
        <v>353</v>
      </c>
      <c r="C37" s="259">
        <v>113.901368</v>
      </c>
    </row>
    <row r="38" spans="1:3">
      <c r="A38" s="203" t="s">
        <v>354</v>
      </c>
      <c r="B38" s="203" t="s">
        <v>308</v>
      </c>
      <c r="C38" s="259">
        <v>113.901368</v>
      </c>
    </row>
    <row r="39" spans="1:3">
      <c r="A39" s="203" t="s">
        <v>355</v>
      </c>
      <c r="B39" s="203" t="s">
        <v>356</v>
      </c>
      <c r="C39" s="259">
        <v>2501.815952</v>
      </c>
    </row>
    <row r="40" spans="1:3">
      <c r="A40" s="203" t="s">
        <v>357</v>
      </c>
      <c r="B40" s="203" t="s">
        <v>306</v>
      </c>
      <c r="C40" s="259">
        <v>137.488636</v>
      </c>
    </row>
    <row r="41" spans="1:3">
      <c r="A41" s="203" t="s">
        <v>358</v>
      </c>
      <c r="B41" s="203" t="s">
        <v>308</v>
      </c>
      <c r="C41" s="259">
        <v>1972.327316</v>
      </c>
    </row>
    <row r="42" spans="1:3">
      <c r="A42" s="203" t="s">
        <v>359</v>
      </c>
      <c r="B42" s="203" t="s">
        <v>360</v>
      </c>
      <c r="C42" s="259">
        <v>300</v>
      </c>
    </row>
    <row r="43" spans="1:3">
      <c r="A43" s="203" t="s">
        <v>361</v>
      </c>
      <c r="B43" s="203" t="s">
        <v>329</v>
      </c>
      <c r="C43" s="259">
        <v>47</v>
      </c>
    </row>
    <row r="44" spans="1:3">
      <c r="A44" s="203" t="s">
        <v>362</v>
      </c>
      <c r="B44" s="203" t="s">
        <v>363</v>
      </c>
      <c r="C44" s="259">
        <v>45</v>
      </c>
    </row>
    <row r="45" spans="1:3">
      <c r="A45" s="203" t="s">
        <v>364</v>
      </c>
      <c r="B45" s="203" t="s">
        <v>365</v>
      </c>
      <c r="C45" s="259">
        <v>318.311212</v>
      </c>
    </row>
    <row r="46" spans="1:3">
      <c r="A46" s="203" t="s">
        <v>366</v>
      </c>
      <c r="B46" s="203" t="s">
        <v>308</v>
      </c>
      <c r="C46" s="259">
        <v>218.590676</v>
      </c>
    </row>
    <row r="47" spans="1:3">
      <c r="A47" s="203" t="s">
        <v>367</v>
      </c>
      <c r="B47" s="203" t="s">
        <v>306</v>
      </c>
      <c r="C47" s="259">
        <v>84.720536</v>
      </c>
    </row>
    <row r="48" spans="1:3">
      <c r="A48" s="203" t="s">
        <v>368</v>
      </c>
      <c r="B48" s="203" t="s">
        <v>329</v>
      </c>
      <c r="C48" s="259">
        <v>15</v>
      </c>
    </row>
    <row r="49" spans="1:3">
      <c r="A49" s="203" t="s">
        <v>369</v>
      </c>
      <c r="B49" s="203" t="s">
        <v>370</v>
      </c>
      <c r="C49" s="259">
        <v>253.19842</v>
      </c>
    </row>
    <row r="50" spans="1:3">
      <c r="A50" s="203" t="s">
        <v>371</v>
      </c>
      <c r="B50" s="203" t="s">
        <v>372</v>
      </c>
      <c r="C50" s="259">
        <v>98.07876</v>
      </c>
    </row>
    <row r="51" spans="1:3">
      <c r="A51" s="203" t="s">
        <v>373</v>
      </c>
      <c r="B51" s="203" t="s">
        <v>308</v>
      </c>
      <c r="C51" s="259">
        <v>155.11966</v>
      </c>
    </row>
    <row r="52" spans="1:3">
      <c r="A52" s="203" t="s">
        <v>374</v>
      </c>
      <c r="B52" s="203" t="s">
        <v>375</v>
      </c>
      <c r="C52" s="259">
        <v>5.24</v>
      </c>
    </row>
    <row r="53" spans="1:3">
      <c r="A53" s="203" t="s">
        <v>376</v>
      </c>
      <c r="B53" s="203" t="s">
        <v>306</v>
      </c>
      <c r="C53" s="259">
        <v>0.24</v>
      </c>
    </row>
    <row r="54" spans="1:3">
      <c r="A54" s="203" t="s">
        <v>377</v>
      </c>
      <c r="B54" s="203" t="s">
        <v>378</v>
      </c>
      <c r="C54" s="259">
        <v>5</v>
      </c>
    </row>
    <row r="55" spans="1:3">
      <c r="A55" s="203" t="s">
        <v>379</v>
      </c>
      <c r="B55" s="203" t="s">
        <v>380</v>
      </c>
      <c r="C55" s="259">
        <v>651.078692</v>
      </c>
    </row>
    <row r="56" spans="1:3">
      <c r="A56" s="203" t="s">
        <v>381</v>
      </c>
      <c r="B56" s="203" t="s">
        <v>308</v>
      </c>
      <c r="C56" s="259">
        <v>651.078692</v>
      </c>
    </row>
    <row r="57" spans="1:3">
      <c r="A57" s="203" t="s">
        <v>382</v>
      </c>
      <c r="B57" s="203" t="s">
        <v>383</v>
      </c>
      <c r="C57" s="259">
        <v>1498.017716</v>
      </c>
    </row>
    <row r="58" spans="1:3">
      <c r="A58" s="203" t="s">
        <v>384</v>
      </c>
      <c r="B58" s="203" t="s">
        <v>308</v>
      </c>
      <c r="C58" s="259">
        <v>1468.017716</v>
      </c>
    </row>
    <row r="59" spans="1:3">
      <c r="A59" s="203" t="s">
        <v>385</v>
      </c>
      <c r="B59" s="203" t="s">
        <v>329</v>
      </c>
      <c r="C59" s="259">
        <v>30</v>
      </c>
    </row>
    <row r="60" spans="1:3">
      <c r="A60" s="203" t="s">
        <v>386</v>
      </c>
      <c r="B60" s="203" t="s">
        <v>387</v>
      </c>
      <c r="C60" s="259">
        <v>474.247036</v>
      </c>
    </row>
    <row r="61" spans="1:3">
      <c r="A61" s="203" t="s">
        <v>388</v>
      </c>
      <c r="B61" s="203" t="s">
        <v>308</v>
      </c>
      <c r="C61" s="259">
        <v>474.247036</v>
      </c>
    </row>
    <row r="62" spans="1:3">
      <c r="A62" s="203" t="s">
        <v>389</v>
      </c>
      <c r="B62" s="203" t="s">
        <v>390</v>
      </c>
      <c r="C62" s="259">
        <v>169.461624</v>
      </c>
    </row>
    <row r="63" spans="1:3">
      <c r="A63" s="203" t="s">
        <v>391</v>
      </c>
      <c r="B63" s="203" t="s">
        <v>308</v>
      </c>
      <c r="C63" s="259">
        <v>135.461624</v>
      </c>
    </row>
    <row r="64" spans="1:3">
      <c r="A64" s="203" t="s">
        <v>392</v>
      </c>
      <c r="B64" s="203" t="s">
        <v>329</v>
      </c>
      <c r="C64" s="259">
        <v>34</v>
      </c>
    </row>
    <row r="65" spans="1:3">
      <c r="A65" s="203" t="s">
        <v>393</v>
      </c>
      <c r="B65" s="203" t="s">
        <v>394</v>
      </c>
      <c r="C65" s="259">
        <v>105.742312</v>
      </c>
    </row>
    <row r="66" spans="1:3">
      <c r="A66" s="203" t="s">
        <v>395</v>
      </c>
      <c r="B66" s="203" t="s">
        <v>308</v>
      </c>
      <c r="C66" s="259">
        <v>105.742312</v>
      </c>
    </row>
    <row r="67" spans="1:3">
      <c r="A67" s="203" t="s">
        <v>396</v>
      </c>
      <c r="B67" s="203" t="s">
        <v>397</v>
      </c>
      <c r="C67" s="259">
        <v>446.457856</v>
      </c>
    </row>
    <row r="68" spans="1:3">
      <c r="A68" s="203" t="s">
        <v>398</v>
      </c>
      <c r="B68" s="203" t="s">
        <v>308</v>
      </c>
      <c r="C68" s="259">
        <v>446.457856</v>
      </c>
    </row>
    <row r="69" spans="1:3">
      <c r="A69" s="203" t="s">
        <v>399</v>
      </c>
      <c r="B69" s="203" t="s">
        <v>400</v>
      </c>
      <c r="C69" s="259">
        <v>2705.826524</v>
      </c>
    </row>
    <row r="70" spans="1:3">
      <c r="A70" s="203" t="s">
        <v>401</v>
      </c>
      <c r="B70" s="203" t="s">
        <v>308</v>
      </c>
      <c r="C70" s="259">
        <v>2639.726524</v>
      </c>
    </row>
    <row r="71" spans="1:3">
      <c r="A71" s="203" t="s">
        <v>402</v>
      </c>
      <c r="B71" s="203" t="s">
        <v>403</v>
      </c>
      <c r="C71" s="259">
        <v>32</v>
      </c>
    </row>
    <row r="72" spans="1:3">
      <c r="A72" s="203" t="s">
        <v>404</v>
      </c>
      <c r="B72" s="203" t="s">
        <v>405</v>
      </c>
      <c r="C72" s="259">
        <v>16.1</v>
      </c>
    </row>
    <row r="73" spans="1:3">
      <c r="A73" s="203" t="s">
        <v>406</v>
      </c>
      <c r="B73" s="203" t="s">
        <v>407</v>
      </c>
      <c r="C73" s="259">
        <v>18</v>
      </c>
    </row>
    <row r="74" spans="1:3">
      <c r="A74" s="203" t="s">
        <v>408</v>
      </c>
      <c r="B74" s="203" t="s">
        <v>409</v>
      </c>
      <c r="C74" s="259">
        <v>121.178292</v>
      </c>
    </row>
    <row r="75" spans="1:3">
      <c r="A75" s="203" t="s">
        <v>410</v>
      </c>
      <c r="B75" s="203" t="s">
        <v>308</v>
      </c>
      <c r="C75" s="259">
        <v>121.178292</v>
      </c>
    </row>
    <row r="76" spans="1:3">
      <c r="A76" s="203" t="s">
        <v>411</v>
      </c>
      <c r="B76" s="203" t="s">
        <v>412</v>
      </c>
      <c r="C76" s="259">
        <v>229.417444</v>
      </c>
    </row>
    <row r="77" spans="1:3">
      <c r="A77" s="203" t="s">
        <v>413</v>
      </c>
      <c r="B77" s="203" t="s">
        <v>308</v>
      </c>
      <c r="C77" s="259">
        <v>214.417444</v>
      </c>
    </row>
    <row r="78" spans="1:3">
      <c r="A78" s="203" t="s">
        <v>414</v>
      </c>
      <c r="B78" s="203" t="s">
        <v>415</v>
      </c>
      <c r="C78" s="259">
        <v>15</v>
      </c>
    </row>
    <row r="79" spans="1:3">
      <c r="A79" s="258" t="s">
        <v>416</v>
      </c>
      <c r="B79" s="258" t="s">
        <v>417</v>
      </c>
      <c r="C79" s="257">
        <v>14283.342634</v>
      </c>
    </row>
    <row r="80" spans="1:3">
      <c r="A80" s="203" t="s">
        <v>418</v>
      </c>
      <c r="B80" s="203" t="s">
        <v>419</v>
      </c>
      <c r="C80" s="259">
        <v>384.427188</v>
      </c>
    </row>
    <row r="81" spans="1:3">
      <c r="A81" s="203" t="s">
        <v>420</v>
      </c>
      <c r="B81" s="203" t="s">
        <v>421</v>
      </c>
      <c r="C81" s="259">
        <v>363.427188</v>
      </c>
    </row>
    <row r="82" spans="1:3">
      <c r="A82" s="203" t="s">
        <v>422</v>
      </c>
      <c r="B82" s="203" t="s">
        <v>423</v>
      </c>
      <c r="C82" s="259">
        <v>21</v>
      </c>
    </row>
    <row r="83" spans="1:3">
      <c r="A83" s="203" t="s">
        <v>424</v>
      </c>
      <c r="B83" s="203" t="s">
        <v>425</v>
      </c>
      <c r="C83" s="259">
        <v>12744.326922</v>
      </c>
    </row>
    <row r="84" spans="1:3">
      <c r="A84" s="203" t="s">
        <v>426</v>
      </c>
      <c r="B84" s="203" t="s">
        <v>308</v>
      </c>
      <c r="C84" s="259">
        <v>6802.566922</v>
      </c>
    </row>
    <row r="85" spans="1:3">
      <c r="A85" s="203" t="s">
        <v>427</v>
      </c>
      <c r="B85" s="203" t="s">
        <v>428</v>
      </c>
      <c r="C85" s="259">
        <v>3522.76</v>
      </c>
    </row>
    <row r="86" spans="1:3">
      <c r="A86" s="203" t="s">
        <v>429</v>
      </c>
      <c r="B86" s="203" t="s">
        <v>430</v>
      </c>
      <c r="C86" s="259">
        <v>2119</v>
      </c>
    </row>
    <row r="87" spans="1:3">
      <c r="A87" s="203" t="s">
        <v>431</v>
      </c>
      <c r="B87" s="203" t="s">
        <v>329</v>
      </c>
      <c r="C87" s="259">
        <v>300</v>
      </c>
    </row>
    <row r="88" spans="1:3">
      <c r="A88" s="203" t="s">
        <v>432</v>
      </c>
      <c r="B88" s="203" t="s">
        <v>433</v>
      </c>
      <c r="C88" s="259">
        <v>1142.588524</v>
      </c>
    </row>
    <row r="89" spans="1:3">
      <c r="A89" s="203" t="s">
        <v>434</v>
      </c>
      <c r="B89" s="203" t="s">
        <v>308</v>
      </c>
      <c r="C89" s="259">
        <v>949.588524</v>
      </c>
    </row>
    <row r="90" spans="1:3">
      <c r="A90" s="203" t="s">
        <v>435</v>
      </c>
      <c r="B90" s="203" t="s">
        <v>360</v>
      </c>
      <c r="C90" s="259">
        <v>15</v>
      </c>
    </row>
    <row r="91" spans="1:3">
      <c r="A91" s="203" t="s">
        <v>436</v>
      </c>
      <c r="B91" s="203" t="s">
        <v>437</v>
      </c>
      <c r="C91" s="259">
        <v>178</v>
      </c>
    </row>
    <row r="92" spans="1:3">
      <c r="A92" s="203" t="s">
        <v>438</v>
      </c>
      <c r="B92" s="203" t="s">
        <v>439</v>
      </c>
      <c r="C92" s="259">
        <v>12</v>
      </c>
    </row>
    <row r="93" spans="1:3">
      <c r="A93" s="203" t="s">
        <v>440</v>
      </c>
      <c r="B93" s="203" t="s">
        <v>441</v>
      </c>
      <c r="C93" s="259">
        <v>12</v>
      </c>
    </row>
    <row r="94" spans="1:5">
      <c r="A94" s="258" t="s">
        <v>442</v>
      </c>
      <c r="B94" s="258" t="s">
        <v>443</v>
      </c>
      <c r="C94" s="257">
        <v>72602.140763</v>
      </c>
      <c r="E94" s="260"/>
    </row>
    <row r="95" spans="1:5">
      <c r="A95" s="203" t="s">
        <v>444</v>
      </c>
      <c r="B95" s="203" t="s">
        <v>445</v>
      </c>
      <c r="C95" s="259">
        <v>459.511738</v>
      </c>
      <c r="E95" s="260"/>
    </row>
    <row r="96" spans="1:3">
      <c r="A96" s="203" t="s">
        <v>446</v>
      </c>
      <c r="B96" s="203" t="s">
        <v>447</v>
      </c>
      <c r="C96" s="259">
        <v>459.511738</v>
      </c>
    </row>
    <row r="97" spans="1:3">
      <c r="A97" s="203" t="s">
        <v>448</v>
      </c>
      <c r="B97" s="203" t="s">
        <v>449</v>
      </c>
      <c r="C97" s="259">
        <v>64696.687929</v>
      </c>
    </row>
    <row r="98" spans="1:3">
      <c r="A98" s="203" t="s">
        <v>450</v>
      </c>
      <c r="B98" s="203" t="s">
        <v>451</v>
      </c>
      <c r="C98" s="259">
        <v>16599.172012</v>
      </c>
    </row>
    <row r="99" spans="1:3">
      <c r="A99" s="203" t="s">
        <v>452</v>
      </c>
      <c r="B99" s="203" t="s">
        <v>453</v>
      </c>
      <c r="C99" s="259">
        <v>13497.794602</v>
      </c>
    </row>
    <row r="100" spans="1:3">
      <c r="A100" s="203" t="s">
        <v>454</v>
      </c>
      <c r="B100" s="203" t="s">
        <v>455</v>
      </c>
      <c r="C100" s="259">
        <v>21892.796391</v>
      </c>
    </row>
    <row r="101" spans="1:3">
      <c r="A101" s="203" t="s">
        <v>456</v>
      </c>
      <c r="B101" s="203" t="s">
        <v>457</v>
      </c>
      <c r="C101" s="259">
        <v>1939.11654</v>
      </c>
    </row>
    <row r="102" spans="1:3">
      <c r="A102" s="203" t="s">
        <v>458</v>
      </c>
      <c r="B102" s="203" t="s">
        <v>459</v>
      </c>
      <c r="C102" s="259">
        <v>10767.808384</v>
      </c>
    </row>
    <row r="103" spans="1:3">
      <c r="A103" s="203" t="s">
        <v>460</v>
      </c>
      <c r="B103" s="203" t="s">
        <v>461</v>
      </c>
      <c r="C103" s="259">
        <v>837.144312</v>
      </c>
    </row>
    <row r="104" spans="1:3">
      <c r="A104" s="203" t="s">
        <v>462</v>
      </c>
      <c r="B104" s="203" t="s">
        <v>463</v>
      </c>
      <c r="C104" s="259">
        <v>292.24554</v>
      </c>
    </row>
    <row r="105" spans="1:3">
      <c r="A105" s="203" t="s">
        <v>464</v>
      </c>
      <c r="B105" s="203" t="s">
        <v>308</v>
      </c>
      <c r="C105" s="259">
        <v>544.898772</v>
      </c>
    </row>
    <row r="106" spans="1:3">
      <c r="A106" s="203" t="s">
        <v>465</v>
      </c>
      <c r="B106" s="203" t="s">
        <v>466</v>
      </c>
      <c r="C106" s="259">
        <v>436.012652</v>
      </c>
    </row>
    <row r="107" spans="1:3">
      <c r="A107" s="203" t="s">
        <v>467</v>
      </c>
      <c r="B107" s="203" t="s">
        <v>468</v>
      </c>
      <c r="C107" s="259">
        <v>436.012652</v>
      </c>
    </row>
    <row r="108" spans="1:3">
      <c r="A108" s="203" t="s">
        <v>469</v>
      </c>
      <c r="B108" s="203" t="s">
        <v>470</v>
      </c>
      <c r="C108" s="259">
        <v>6172.784132</v>
      </c>
    </row>
    <row r="109" spans="1:3">
      <c r="A109" s="203" t="s">
        <v>471</v>
      </c>
      <c r="B109" s="203" t="s">
        <v>472</v>
      </c>
      <c r="C109" s="259">
        <v>5884.784132</v>
      </c>
    </row>
    <row r="110" spans="1:3">
      <c r="A110" s="203" t="s">
        <v>473</v>
      </c>
      <c r="B110" s="203" t="s">
        <v>474</v>
      </c>
      <c r="C110" s="259">
        <v>288</v>
      </c>
    </row>
    <row r="111" spans="1:3">
      <c r="A111" s="258" t="s">
        <v>475</v>
      </c>
      <c r="B111" s="258" t="s">
        <v>476</v>
      </c>
      <c r="C111" s="257">
        <v>811.649408</v>
      </c>
    </row>
    <row r="112" spans="1:3">
      <c r="A112" s="203" t="s">
        <v>477</v>
      </c>
      <c r="B112" s="203" t="s">
        <v>478</v>
      </c>
      <c r="C112" s="259">
        <v>256.955584</v>
      </c>
    </row>
    <row r="113" spans="1:3">
      <c r="A113" s="203" t="s">
        <v>479</v>
      </c>
      <c r="B113" s="203" t="s">
        <v>308</v>
      </c>
      <c r="C113" s="259">
        <v>256.955584</v>
      </c>
    </row>
    <row r="114" spans="1:3">
      <c r="A114" s="203" t="s">
        <v>480</v>
      </c>
      <c r="B114" s="203" t="s">
        <v>481</v>
      </c>
      <c r="C114" s="259">
        <v>162.993824</v>
      </c>
    </row>
    <row r="115" spans="1:3">
      <c r="A115" s="203" t="s">
        <v>482</v>
      </c>
      <c r="B115" s="203" t="s">
        <v>483</v>
      </c>
      <c r="C115" s="259">
        <v>162.993824</v>
      </c>
    </row>
    <row r="116" spans="1:3">
      <c r="A116" s="203" t="s">
        <v>484</v>
      </c>
      <c r="B116" s="203" t="s">
        <v>485</v>
      </c>
      <c r="C116" s="259">
        <v>251.7</v>
      </c>
    </row>
    <row r="117" spans="1:3">
      <c r="A117" s="203" t="s">
        <v>486</v>
      </c>
      <c r="B117" s="203" t="s">
        <v>487</v>
      </c>
      <c r="C117" s="259">
        <v>251.7</v>
      </c>
    </row>
    <row r="118" spans="1:3">
      <c r="A118" s="203" t="s">
        <v>488</v>
      </c>
      <c r="B118" s="203" t="s">
        <v>489</v>
      </c>
      <c r="C118" s="259">
        <v>140</v>
      </c>
    </row>
    <row r="119" spans="1:3">
      <c r="A119" s="203" t="s">
        <v>490</v>
      </c>
      <c r="B119" s="203" t="s">
        <v>491</v>
      </c>
      <c r="C119" s="259">
        <v>140</v>
      </c>
    </row>
    <row r="120" spans="1:3">
      <c r="A120" s="258" t="s">
        <v>492</v>
      </c>
      <c r="B120" s="258" t="s">
        <v>493</v>
      </c>
      <c r="C120" s="257">
        <v>4758.944752</v>
      </c>
    </row>
    <row r="121" spans="1:3">
      <c r="A121" s="203" t="s">
        <v>494</v>
      </c>
      <c r="B121" s="203" t="s">
        <v>495</v>
      </c>
      <c r="C121" s="259">
        <v>1781.474016</v>
      </c>
    </row>
    <row r="122" spans="1:3">
      <c r="A122" s="203" t="s">
        <v>496</v>
      </c>
      <c r="B122" s="203" t="s">
        <v>308</v>
      </c>
      <c r="C122" s="259">
        <v>260.314724</v>
      </c>
    </row>
    <row r="123" spans="1:3">
      <c r="A123" s="203" t="s">
        <v>497</v>
      </c>
      <c r="B123" s="203" t="s">
        <v>498</v>
      </c>
      <c r="C123" s="259">
        <v>103.705904</v>
      </c>
    </row>
    <row r="124" spans="1:3">
      <c r="A124" s="203" t="s">
        <v>499</v>
      </c>
      <c r="B124" s="203" t="s">
        <v>500</v>
      </c>
      <c r="C124" s="259">
        <v>193.404692</v>
      </c>
    </row>
    <row r="125" spans="1:3">
      <c r="A125" s="203" t="s">
        <v>501</v>
      </c>
      <c r="B125" s="203" t="s">
        <v>502</v>
      </c>
      <c r="C125" s="259">
        <v>139.106024</v>
      </c>
    </row>
    <row r="126" spans="1:3">
      <c r="A126" s="203" t="s">
        <v>503</v>
      </c>
      <c r="B126" s="203" t="s">
        <v>504</v>
      </c>
      <c r="C126" s="259">
        <v>145.833488</v>
      </c>
    </row>
    <row r="127" spans="1:3">
      <c r="A127" s="203" t="s">
        <v>505</v>
      </c>
      <c r="B127" s="203" t="s">
        <v>506</v>
      </c>
      <c r="C127" s="259">
        <v>217.230428</v>
      </c>
    </row>
    <row r="128" spans="1:3">
      <c r="A128" s="203" t="s">
        <v>507</v>
      </c>
      <c r="B128" s="203" t="s">
        <v>508</v>
      </c>
      <c r="C128" s="259">
        <v>281.878756</v>
      </c>
    </row>
    <row r="129" spans="1:3">
      <c r="A129" s="203" t="s">
        <v>509</v>
      </c>
      <c r="B129" s="203" t="s">
        <v>510</v>
      </c>
      <c r="C129" s="259">
        <v>405</v>
      </c>
    </row>
    <row r="130" s="167" customFormat="1" spans="1:3">
      <c r="A130" s="203" t="s">
        <v>511</v>
      </c>
      <c r="B130" s="203" t="s">
        <v>512</v>
      </c>
      <c r="C130" s="259">
        <v>35</v>
      </c>
    </row>
    <row r="131" spans="1:3">
      <c r="A131" s="203" t="s">
        <v>513</v>
      </c>
      <c r="B131" s="203" t="s">
        <v>514</v>
      </c>
      <c r="C131" s="259">
        <v>1072.532312</v>
      </c>
    </row>
    <row r="132" spans="1:3">
      <c r="A132" s="203" t="s">
        <v>515</v>
      </c>
      <c r="B132" s="203" t="s">
        <v>516</v>
      </c>
      <c r="C132" s="259">
        <v>147.6</v>
      </c>
    </row>
    <row r="133" spans="1:3">
      <c r="A133" s="203" t="s">
        <v>517</v>
      </c>
      <c r="B133" s="203" t="s">
        <v>518</v>
      </c>
      <c r="C133" s="259">
        <v>924.932312</v>
      </c>
    </row>
    <row r="134" spans="1:3">
      <c r="A134" s="203" t="s">
        <v>519</v>
      </c>
      <c r="B134" s="203" t="s">
        <v>520</v>
      </c>
      <c r="C134" s="259">
        <v>1395.018424</v>
      </c>
    </row>
    <row r="135" spans="1:3">
      <c r="A135" s="203" t="s">
        <v>521</v>
      </c>
      <c r="B135" s="203" t="s">
        <v>522</v>
      </c>
      <c r="C135" s="259">
        <v>208.018424</v>
      </c>
    </row>
    <row r="136" spans="1:3">
      <c r="A136" s="203" t="s">
        <v>523</v>
      </c>
      <c r="B136" s="203" t="s">
        <v>524</v>
      </c>
      <c r="C136" s="259">
        <v>1187</v>
      </c>
    </row>
    <row r="137" spans="1:3">
      <c r="A137" s="203" t="s">
        <v>525</v>
      </c>
      <c r="B137" s="203" t="s">
        <v>526</v>
      </c>
      <c r="C137" s="259">
        <v>84.7</v>
      </c>
    </row>
    <row r="138" spans="1:3">
      <c r="A138" s="203" t="s">
        <v>527</v>
      </c>
      <c r="B138" s="203" t="s">
        <v>528</v>
      </c>
      <c r="C138" s="259">
        <v>84.7</v>
      </c>
    </row>
    <row r="139" spans="1:3">
      <c r="A139" s="203" t="s">
        <v>529</v>
      </c>
      <c r="B139" s="203" t="s">
        <v>530</v>
      </c>
      <c r="C139" s="259">
        <v>62</v>
      </c>
    </row>
    <row r="140" spans="1:3">
      <c r="A140" s="203" t="s">
        <v>531</v>
      </c>
      <c r="B140" s="203" t="s">
        <v>532</v>
      </c>
      <c r="C140" s="259">
        <v>62</v>
      </c>
    </row>
    <row r="141" spans="1:3">
      <c r="A141" s="203" t="s">
        <v>533</v>
      </c>
      <c r="B141" s="203" t="s">
        <v>534</v>
      </c>
      <c r="C141" s="259">
        <v>363.22</v>
      </c>
    </row>
    <row r="142" spans="1:3">
      <c r="A142" s="203" t="s">
        <v>535</v>
      </c>
      <c r="B142" s="203" t="s">
        <v>536</v>
      </c>
      <c r="C142" s="259">
        <v>363.22</v>
      </c>
    </row>
    <row r="143" spans="1:3">
      <c r="A143" s="258" t="s">
        <v>537</v>
      </c>
      <c r="B143" s="258" t="s">
        <v>538</v>
      </c>
      <c r="C143" s="257">
        <v>117656.959016</v>
      </c>
    </row>
    <row r="144" spans="1:3">
      <c r="A144" s="203" t="s">
        <v>539</v>
      </c>
      <c r="B144" s="203" t="s">
        <v>540</v>
      </c>
      <c r="C144" s="259">
        <v>4008.267028</v>
      </c>
    </row>
    <row r="145" spans="1:3">
      <c r="A145" s="203" t="s">
        <v>541</v>
      </c>
      <c r="B145" s="203" t="s">
        <v>542</v>
      </c>
      <c r="C145" s="259">
        <v>4008.267028</v>
      </c>
    </row>
    <row r="146" spans="1:3">
      <c r="A146" s="203" t="s">
        <v>543</v>
      </c>
      <c r="B146" s="203" t="s">
        <v>544</v>
      </c>
      <c r="C146" s="259">
        <v>612.319577</v>
      </c>
    </row>
    <row r="147" spans="1:3">
      <c r="A147" s="203" t="s">
        <v>545</v>
      </c>
      <c r="B147" s="203" t="s">
        <v>308</v>
      </c>
      <c r="C147" s="259">
        <v>450.167788</v>
      </c>
    </row>
    <row r="148" spans="1:3">
      <c r="A148" s="203" t="s">
        <v>546</v>
      </c>
      <c r="B148" s="203" t="s">
        <v>547</v>
      </c>
      <c r="C148" s="259">
        <v>162.151789</v>
      </c>
    </row>
    <row r="149" spans="1:3">
      <c r="A149" s="203" t="s">
        <v>548</v>
      </c>
      <c r="B149" s="203" t="s">
        <v>549</v>
      </c>
      <c r="C149" s="259">
        <v>65529.037359</v>
      </c>
    </row>
    <row r="150" spans="1:3">
      <c r="A150" s="203" t="s">
        <v>550</v>
      </c>
      <c r="B150" s="203" t="s">
        <v>551</v>
      </c>
      <c r="C150" s="259">
        <v>12393.750402</v>
      </c>
    </row>
    <row r="151" spans="1:3">
      <c r="A151" s="203" t="s">
        <v>552</v>
      </c>
      <c r="B151" s="203" t="s">
        <v>553</v>
      </c>
      <c r="C151" s="259">
        <v>10879.566957</v>
      </c>
    </row>
    <row r="152" spans="1:3">
      <c r="A152" s="203" t="s">
        <v>554</v>
      </c>
      <c r="B152" s="203" t="s">
        <v>555</v>
      </c>
      <c r="C152" s="259">
        <v>3654.72</v>
      </c>
    </row>
    <row r="153" spans="1:3">
      <c r="A153" s="203" t="s">
        <v>556</v>
      </c>
      <c r="B153" s="203" t="s">
        <v>557</v>
      </c>
      <c r="C153" s="259">
        <v>38601</v>
      </c>
    </row>
    <row r="154" spans="1:3">
      <c r="A154" s="203" t="s">
        <v>558</v>
      </c>
      <c r="B154" s="203" t="s">
        <v>559</v>
      </c>
      <c r="C154" s="259">
        <v>1754.265068</v>
      </c>
    </row>
    <row r="155" spans="1:3">
      <c r="A155" s="203" t="s">
        <v>560</v>
      </c>
      <c r="B155" s="203" t="s">
        <v>561</v>
      </c>
      <c r="C155" s="259">
        <v>324.3</v>
      </c>
    </row>
    <row r="156" spans="1:3">
      <c r="A156" s="203" t="s">
        <v>562</v>
      </c>
      <c r="B156" s="203" t="s">
        <v>563</v>
      </c>
      <c r="C156" s="259">
        <v>67.77</v>
      </c>
    </row>
    <row r="157" spans="1:3">
      <c r="A157" s="203" t="s">
        <v>564</v>
      </c>
      <c r="B157" s="203" t="s">
        <v>565</v>
      </c>
      <c r="C157" s="259">
        <v>1030</v>
      </c>
    </row>
    <row r="158" spans="1:3">
      <c r="A158" s="203" t="s">
        <v>566</v>
      </c>
      <c r="B158" s="203" t="s">
        <v>567</v>
      </c>
      <c r="C158" s="259">
        <v>27</v>
      </c>
    </row>
    <row r="159" spans="1:3">
      <c r="A159" s="203" t="s">
        <v>568</v>
      </c>
      <c r="B159" s="203" t="s">
        <v>308</v>
      </c>
      <c r="C159" s="259">
        <v>305.195068</v>
      </c>
    </row>
    <row r="160" spans="1:3">
      <c r="A160" s="203" t="s">
        <v>569</v>
      </c>
      <c r="B160" s="203" t="s">
        <v>570</v>
      </c>
      <c r="C160" s="259">
        <v>371.90848</v>
      </c>
    </row>
    <row r="161" spans="1:3">
      <c r="A161" s="203" t="s">
        <v>571</v>
      </c>
      <c r="B161" s="203" t="s">
        <v>308</v>
      </c>
      <c r="C161" s="259">
        <v>226.11528</v>
      </c>
    </row>
    <row r="162" spans="1:3">
      <c r="A162" s="203" t="s">
        <v>572</v>
      </c>
      <c r="B162" s="203" t="s">
        <v>306</v>
      </c>
      <c r="C162" s="259">
        <v>80.2932</v>
      </c>
    </row>
    <row r="163" spans="1:3">
      <c r="A163" s="203" t="s">
        <v>573</v>
      </c>
      <c r="B163" s="203" t="s">
        <v>574</v>
      </c>
      <c r="C163" s="259">
        <v>65.5</v>
      </c>
    </row>
    <row r="164" spans="1:3">
      <c r="A164" s="203" t="s">
        <v>575</v>
      </c>
      <c r="B164" s="203" t="s">
        <v>576</v>
      </c>
      <c r="C164" s="259">
        <v>535</v>
      </c>
    </row>
    <row r="165" spans="1:3">
      <c r="A165" s="203" t="s">
        <v>577</v>
      </c>
      <c r="B165" s="203" t="s">
        <v>578</v>
      </c>
      <c r="C165" s="259">
        <v>535</v>
      </c>
    </row>
    <row r="166" spans="1:3">
      <c r="A166" s="203" t="s">
        <v>579</v>
      </c>
      <c r="B166" s="203" t="s">
        <v>580</v>
      </c>
      <c r="C166" s="259">
        <v>1261.7331</v>
      </c>
    </row>
    <row r="167" spans="1:3">
      <c r="A167" s="203" t="s">
        <v>581</v>
      </c>
      <c r="B167" s="203" t="s">
        <v>308</v>
      </c>
      <c r="C167" s="259">
        <v>500.767936</v>
      </c>
    </row>
    <row r="168" spans="1:3">
      <c r="A168" s="203" t="s">
        <v>582</v>
      </c>
      <c r="B168" s="203" t="s">
        <v>583</v>
      </c>
      <c r="C168" s="259">
        <v>479.626964</v>
      </c>
    </row>
    <row r="169" spans="1:3">
      <c r="A169" s="203" t="s">
        <v>584</v>
      </c>
      <c r="B169" s="203" t="s">
        <v>306</v>
      </c>
      <c r="C169" s="259">
        <v>238.7382</v>
      </c>
    </row>
    <row r="170" spans="1:3">
      <c r="A170" s="203" t="s">
        <v>585</v>
      </c>
      <c r="B170" s="203" t="s">
        <v>586</v>
      </c>
      <c r="C170" s="259">
        <v>42.6</v>
      </c>
    </row>
    <row r="171" spans="1:3">
      <c r="A171" s="203" t="s">
        <v>587</v>
      </c>
      <c r="B171" s="203" t="s">
        <v>588</v>
      </c>
      <c r="C171" s="259">
        <v>1245.46</v>
      </c>
    </row>
    <row r="172" spans="1:3">
      <c r="A172" s="203" t="s">
        <v>589</v>
      </c>
      <c r="B172" s="203" t="s">
        <v>590</v>
      </c>
      <c r="C172" s="259">
        <v>54.59</v>
      </c>
    </row>
    <row r="173" spans="1:3">
      <c r="A173" s="203" t="s">
        <v>591</v>
      </c>
      <c r="B173" s="203" t="s">
        <v>592</v>
      </c>
      <c r="C173" s="259">
        <v>869.87</v>
      </c>
    </row>
    <row r="174" spans="1:3">
      <c r="A174" s="203" t="s">
        <v>593</v>
      </c>
      <c r="B174" s="203" t="s">
        <v>594</v>
      </c>
      <c r="C174" s="259">
        <v>293</v>
      </c>
    </row>
    <row r="175" spans="1:3">
      <c r="A175" s="203" t="s">
        <v>595</v>
      </c>
      <c r="B175" s="203" t="s">
        <v>596</v>
      </c>
      <c r="C175" s="259">
        <v>28</v>
      </c>
    </row>
    <row r="176" spans="1:3">
      <c r="A176" s="203" t="s">
        <v>597</v>
      </c>
      <c r="B176" s="203" t="s">
        <v>598</v>
      </c>
      <c r="C176" s="259">
        <v>19931.24</v>
      </c>
    </row>
    <row r="177" spans="1:3">
      <c r="A177" s="203" t="s">
        <v>599</v>
      </c>
      <c r="B177" s="203" t="s">
        <v>600</v>
      </c>
      <c r="C177" s="259">
        <v>18565.24</v>
      </c>
    </row>
    <row r="178" spans="1:3">
      <c r="A178" s="203" t="s">
        <v>601</v>
      </c>
      <c r="B178" s="203" t="s">
        <v>602</v>
      </c>
      <c r="C178" s="259">
        <v>1366</v>
      </c>
    </row>
    <row r="179" spans="1:3">
      <c r="A179" s="203" t="s">
        <v>603</v>
      </c>
      <c r="B179" s="203" t="s">
        <v>604</v>
      </c>
      <c r="C179" s="259">
        <v>5866.12</v>
      </c>
    </row>
    <row r="180" spans="1:3">
      <c r="A180" s="203" t="s">
        <v>605</v>
      </c>
      <c r="B180" s="203" t="s">
        <v>606</v>
      </c>
      <c r="C180" s="259">
        <v>1027.9</v>
      </c>
    </row>
    <row r="181" spans="1:3">
      <c r="A181" s="203" t="s">
        <v>607</v>
      </c>
      <c r="B181" s="203" t="s">
        <v>608</v>
      </c>
      <c r="C181" s="259">
        <v>716</v>
      </c>
    </row>
    <row r="182" spans="1:3">
      <c r="A182" s="203" t="s">
        <v>609</v>
      </c>
      <c r="B182" s="203" t="s">
        <v>610</v>
      </c>
      <c r="C182" s="259">
        <v>4122.22</v>
      </c>
    </row>
    <row r="183" spans="1:3">
      <c r="A183" s="203" t="s">
        <v>611</v>
      </c>
      <c r="B183" s="203" t="s">
        <v>612</v>
      </c>
      <c r="C183" s="259">
        <v>583</v>
      </c>
    </row>
    <row r="184" spans="1:3">
      <c r="A184" s="203" t="s">
        <v>613</v>
      </c>
      <c r="B184" s="203" t="s">
        <v>614</v>
      </c>
      <c r="C184" s="259">
        <v>562</v>
      </c>
    </row>
    <row r="185" spans="1:3">
      <c r="A185" s="203" t="s">
        <v>615</v>
      </c>
      <c r="B185" s="203" t="s">
        <v>616</v>
      </c>
      <c r="C185" s="259">
        <v>21</v>
      </c>
    </row>
    <row r="186" spans="1:3">
      <c r="A186" s="203" t="s">
        <v>617</v>
      </c>
      <c r="B186" s="203" t="s">
        <v>618</v>
      </c>
      <c r="C186" s="259">
        <v>1986.428404</v>
      </c>
    </row>
    <row r="187" spans="1:3">
      <c r="A187" s="203" t="s">
        <v>619</v>
      </c>
      <c r="B187" s="203" t="s">
        <v>620</v>
      </c>
      <c r="C187" s="259">
        <v>95.887956</v>
      </c>
    </row>
    <row r="188" spans="1:3">
      <c r="A188" s="203" t="s">
        <v>621</v>
      </c>
      <c r="B188" s="203" t="s">
        <v>622</v>
      </c>
      <c r="C188" s="259">
        <v>1263</v>
      </c>
    </row>
    <row r="189" spans="1:3">
      <c r="A189" s="203" t="s">
        <v>623</v>
      </c>
      <c r="B189" s="203" t="s">
        <v>624</v>
      </c>
      <c r="C189" s="259">
        <v>2.628</v>
      </c>
    </row>
    <row r="190" spans="1:3">
      <c r="A190" s="203" t="s">
        <v>625</v>
      </c>
      <c r="B190" s="203" t="s">
        <v>626</v>
      </c>
      <c r="C190" s="259">
        <v>126.402448</v>
      </c>
    </row>
    <row r="191" spans="1:3">
      <c r="A191" s="203" t="s">
        <v>627</v>
      </c>
      <c r="B191" s="203" t="s">
        <v>628</v>
      </c>
      <c r="C191" s="259">
        <v>356.51</v>
      </c>
    </row>
    <row r="192" spans="1:3">
      <c r="A192" s="203" t="s">
        <v>629</v>
      </c>
      <c r="B192" s="203" t="s">
        <v>630</v>
      </c>
      <c r="C192" s="259">
        <v>142</v>
      </c>
    </row>
    <row r="193" spans="1:3">
      <c r="A193" s="203" t="s">
        <v>631</v>
      </c>
      <c r="B193" s="203" t="s">
        <v>632</v>
      </c>
      <c r="C193" s="259">
        <v>7912</v>
      </c>
    </row>
    <row r="194" spans="1:3">
      <c r="A194" s="203" t="s">
        <v>633</v>
      </c>
      <c r="B194" s="203" t="s">
        <v>634</v>
      </c>
      <c r="C194" s="259">
        <v>1150</v>
      </c>
    </row>
    <row r="195" spans="1:3">
      <c r="A195" s="203" t="s">
        <v>635</v>
      </c>
      <c r="B195" s="203" t="s">
        <v>636</v>
      </c>
      <c r="C195" s="259">
        <v>6762</v>
      </c>
    </row>
    <row r="196" spans="1:3">
      <c r="A196" s="203" t="s">
        <v>637</v>
      </c>
      <c r="B196" s="203" t="s">
        <v>638</v>
      </c>
      <c r="C196" s="259">
        <v>3798.18</v>
      </c>
    </row>
    <row r="197" spans="1:3">
      <c r="A197" s="203" t="s">
        <v>639</v>
      </c>
      <c r="B197" s="203" t="s">
        <v>640</v>
      </c>
      <c r="C197" s="259">
        <v>301.18</v>
      </c>
    </row>
    <row r="198" spans="1:3">
      <c r="A198" s="203" t="s">
        <v>641</v>
      </c>
      <c r="B198" s="203" t="s">
        <v>642</v>
      </c>
      <c r="C198" s="259">
        <v>3497</v>
      </c>
    </row>
    <row r="199" spans="1:3">
      <c r="A199" s="203" t="s">
        <v>643</v>
      </c>
      <c r="B199" s="203" t="s">
        <v>644</v>
      </c>
      <c r="C199" s="259">
        <v>2262</v>
      </c>
    </row>
    <row r="200" spans="1:3">
      <c r="A200" s="203" t="s">
        <v>645</v>
      </c>
      <c r="B200" s="203" t="s">
        <v>646</v>
      </c>
      <c r="C200" s="259">
        <v>2262</v>
      </c>
    </row>
    <row r="201" spans="1:3">
      <c r="A201" s="258" t="s">
        <v>647</v>
      </c>
      <c r="B201" s="258" t="s">
        <v>648</v>
      </c>
      <c r="C201" s="257">
        <v>56454.660231</v>
      </c>
    </row>
    <row r="202" spans="1:3">
      <c r="A202" s="203" t="s">
        <v>649</v>
      </c>
      <c r="B202" s="203" t="s">
        <v>650</v>
      </c>
      <c r="C202" s="259">
        <v>2006.05931</v>
      </c>
    </row>
    <row r="203" spans="1:3">
      <c r="A203" s="203" t="s">
        <v>651</v>
      </c>
      <c r="B203" s="203" t="s">
        <v>652</v>
      </c>
      <c r="C203" s="259">
        <v>754.764482</v>
      </c>
    </row>
    <row r="204" spans="1:3">
      <c r="A204" s="203" t="s">
        <v>653</v>
      </c>
      <c r="B204" s="203" t="s">
        <v>308</v>
      </c>
      <c r="C204" s="259">
        <v>1251.294828</v>
      </c>
    </row>
    <row r="205" spans="1:3">
      <c r="A205" s="203" t="s">
        <v>654</v>
      </c>
      <c r="B205" s="203" t="s">
        <v>655</v>
      </c>
      <c r="C205" s="259">
        <v>3836.92976</v>
      </c>
    </row>
    <row r="206" spans="1:3">
      <c r="A206" s="203" t="s">
        <v>656</v>
      </c>
      <c r="B206" s="203" t="s">
        <v>657</v>
      </c>
      <c r="C206" s="259">
        <v>2904.24976</v>
      </c>
    </row>
    <row r="207" spans="1:3">
      <c r="A207" s="203" t="s">
        <v>658</v>
      </c>
      <c r="B207" s="203" t="s">
        <v>659</v>
      </c>
      <c r="C207" s="259">
        <v>932.68</v>
      </c>
    </row>
    <row r="208" spans="1:3">
      <c r="A208" s="203" t="s">
        <v>660</v>
      </c>
      <c r="B208" s="203" t="s">
        <v>661</v>
      </c>
      <c r="C208" s="259">
        <v>931.32</v>
      </c>
    </row>
    <row r="209" spans="1:3">
      <c r="A209" s="203" t="s">
        <v>662</v>
      </c>
      <c r="B209" s="203" t="s">
        <v>663</v>
      </c>
      <c r="C209" s="259">
        <v>4</v>
      </c>
    </row>
    <row r="210" spans="1:3">
      <c r="A210" s="203" t="s">
        <v>664</v>
      </c>
      <c r="B210" s="203" t="s">
        <v>665</v>
      </c>
      <c r="C210" s="259">
        <v>118.2</v>
      </c>
    </row>
    <row r="211" spans="1:3">
      <c r="A211" s="203" t="s">
        <v>666</v>
      </c>
      <c r="B211" s="203" t="s">
        <v>667</v>
      </c>
      <c r="C211" s="259">
        <v>128.1</v>
      </c>
    </row>
    <row r="212" spans="1:3">
      <c r="A212" s="203" t="s">
        <v>668</v>
      </c>
      <c r="B212" s="203" t="s">
        <v>669</v>
      </c>
      <c r="C212" s="259">
        <v>254.62</v>
      </c>
    </row>
    <row r="213" spans="1:3">
      <c r="A213" s="203" t="s">
        <v>670</v>
      </c>
      <c r="B213" s="203" t="s">
        <v>671</v>
      </c>
      <c r="C213" s="259">
        <v>62.4</v>
      </c>
    </row>
    <row r="214" spans="1:3">
      <c r="A214" s="203" t="s">
        <v>672</v>
      </c>
      <c r="B214" s="203" t="s">
        <v>673</v>
      </c>
      <c r="C214" s="259">
        <v>364</v>
      </c>
    </row>
    <row r="215" spans="1:3">
      <c r="A215" s="203" t="s">
        <v>674</v>
      </c>
      <c r="B215" s="203" t="s">
        <v>675</v>
      </c>
      <c r="C215" s="259">
        <v>6809.603289</v>
      </c>
    </row>
    <row r="216" spans="1:3">
      <c r="A216" s="203" t="s">
        <v>676</v>
      </c>
      <c r="B216" s="203" t="s">
        <v>677</v>
      </c>
      <c r="C216" s="259">
        <v>4371.965007</v>
      </c>
    </row>
    <row r="217" spans="1:3">
      <c r="A217" s="203" t="s">
        <v>678</v>
      </c>
      <c r="B217" s="203" t="s">
        <v>679</v>
      </c>
      <c r="C217" s="259">
        <v>2436.038282</v>
      </c>
    </row>
    <row r="218" spans="1:3">
      <c r="A218" s="203" t="s">
        <v>680</v>
      </c>
      <c r="B218" s="203" t="s">
        <v>681</v>
      </c>
      <c r="C218" s="259">
        <v>1.6</v>
      </c>
    </row>
    <row r="219" spans="1:3">
      <c r="A219" s="203" t="s">
        <v>682</v>
      </c>
      <c r="B219" s="203" t="s">
        <v>683</v>
      </c>
      <c r="C219" s="259">
        <v>8031.397772</v>
      </c>
    </row>
    <row r="220" spans="1:3">
      <c r="A220" s="203" t="s">
        <v>684</v>
      </c>
      <c r="B220" s="203" t="s">
        <v>685</v>
      </c>
      <c r="C220" s="259">
        <v>678.269356</v>
      </c>
    </row>
    <row r="221" spans="1:3">
      <c r="A221" s="203" t="s">
        <v>686</v>
      </c>
      <c r="B221" s="203" t="s">
        <v>687</v>
      </c>
      <c r="C221" s="259">
        <v>155.304416</v>
      </c>
    </row>
    <row r="222" spans="1:3">
      <c r="A222" s="203" t="s">
        <v>688</v>
      </c>
      <c r="B222" s="203" t="s">
        <v>689</v>
      </c>
      <c r="C222" s="259">
        <v>5250.924</v>
      </c>
    </row>
    <row r="223" spans="1:3">
      <c r="A223" s="203" t="s">
        <v>690</v>
      </c>
      <c r="B223" s="203" t="s">
        <v>691</v>
      </c>
      <c r="C223" s="259">
        <v>865.9</v>
      </c>
    </row>
    <row r="224" spans="1:3">
      <c r="A224" s="203" t="s">
        <v>692</v>
      </c>
      <c r="B224" s="203" t="s">
        <v>693</v>
      </c>
      <c r="C224" s="259">
        <v>1081</v>
      </c>
    </row>
    <row r="225" spans="1:3">
      <c r="A225" s="203" t="s">
        <v>694</v>
      </c>
      <c r="B225" s="203" t="s">
        <v>695</v>
      </c>
      <c r="C225" s="259">
        <v>27356.62</v>
      </c>
    </row>
    <row r="226" spans="1:3">
      <c r="A226" s="203" t="s">
        <v>696</v>
      </c>
      <c r="B226" s="203" t="s">
        <v>697</v>
      </c>
      <c r="C226" s="259">
        <v>27308.62</v>
      </c>
    </row>
    <row r="227" spans="1:3">
      <c r="A227" s="203" t="s">
        <v>698</v>
      </c>
      <c r="B227" s="203" t="s">
        <v>699</v>
      </c>
      <c r="C227" s="259">
        <v>48</v>
      </c>
    </row>
    <row r="228" spans="1:3">
      <c r="A228" s="203" t="s">
        <v>700</v>
      </c>
      <c r="B228" s="203" t="s">
        <v>701</v>
      </c>
      <c r="C228" s="259">
        <v>586.4601</v>
      </c>
    </row>
    <row r="229" spans="1:3">
      <c r="A229" s="203" t="s">
        <v>702</v>
      </c>
      <c r="B229" s="203" t="s">
        <v>308</v>
      </c>
      <c r="C229" s="259">
        <v>540.4601</v>
      </c>
    </row>
    <row r="230" spans="1:3">
      <c r="A230" s="203" t="s">
        <v>703</v>
      </c>
      <c r="B230" s="203" t="s">
        <v>704</v>
      </c>
      <c r="C230" s="259">
        <v>46</v>
      </c>
    </row>
    <row r="231" spans="1:3">
      <c r="A231" s="203" t="s">
        <v>705</v>
      </c>
      <c r="B231" s="203" t="s">
        <v>706</v>
      </c>
      <c r="C231" s="259">
        <v>3617.11</v>
      </c>
    </row>
    <row r="232" spans="1:3">
      <c r="A232" s="203" t="s">
        <v>707</v>
      </c>
      <c r="B232" s="203" t="s">
        <v>708</v>
      </c>
      <c r="C232" s="259">
        <v>3617.11</v>
      </c>
    </row>
    <row r="233" spans="1:3">
      <c r="A233" s="203" t="s">
        <v>709</v>
      </c>
      <c r="B233" s="203" t="s">
        <v>710</v>
      </c>
      <c r="C233" s="259">
        <v>3020.36</v>
      </c>
    </row>
    <row r="234" spans="1:3">
      <c r="A234" s="203" t="s">
        <v>711</v>
      </c>
      <c r="B234" s="203" t="s">
        <v>712</v>
      </c>
      <c r="C234" s="259">
        <v>1680</v>
      </c>
    </row>
    <row r="235" spans="1:3">
      <c r="A235" s="203" t="s">
        <v>713</v>
      </c>
      <c r="B235" s="203" t="s">
        <v>714</v>
      </c>
      <c r="C235" s="259">
        <v>1340.36</v>
      </c>
    </row>
    <row r="236" spans="1:3">
      <c r="A236" s="203" t="s">
        <v>715</v>
      </c>
      <c r="B236" s="203" t="s">
        <v>716</v>
      </c>
      <c r="C236" s="259">
        <v>17</v>
      </c>
    </row>
    <row r="237" spans="1:3">
      <c r="A237" s="203" t="s">
        <v>717</v>
      </c>
      <c r="B237" s="203" t="s">
        <v>718</v>
      </c>
      <c r="C237" s="259">
        <v>17</v>
      </c>
    </row>
    <row r="238" spans="1:3">
      <c r="A238" s="203" t="s">
        <v>719</v>
      </c>
      <c r="B238" s="203" t="s">
        <v>720</v>
      </c>
      <c r="C238" s="259">
        <v>241.8</v>
      </c>
    </row>
    <row r="239" spans="1:3">
      <c r="A239" s="203" t="s">
        <v>721</v>
      </c>
      <c r="B239" s="203" t="s">
        <v>722</v>
      </c>
      <c r="C239" s="259">
        <v>241.8</v>
      </c>
    </row>
    <row r="240" spans="1:3">
      <c r="A240" s="258" t="s">
        <v>723</v>
      </c>
      <c r="B240" s="258" t="s">
        <v>724</v>
      </c>
      <c r="C240" s="257">
        <v>59033.982136</v>
      </c>
    </row>
    <row r="241" spans="1:3">
      <c r="A241" s="203" t="s">
        <v>725</v>
      </c>
      <c r="B241" s="203" t="s">
        <v>726</v>
      </c>
      <c r="C241" s="259">
        <v>4690.558424</v>
      </c>
    </row>
    <row r="242" spans="1:3">
      <c r="A242" s="203" t="s">
        <v>727</v>
      </c>
      <c r="B242" s="203" t="s">
        <v>728</v>
      </c>
      <c r="C242" s="259">
        <v>4690.558424</v>
      </c>
    </row>
    <row r="243" spans="1:3">
      <c r="A243" s="203" t="s">
        <v>729</v>
      </c>
      <c r="B243" s="203" t="s">
        <v>730</v>
      </c>
      <c r="C243" s="259">
        <v>4391.95008</v>
      </c>
    </row>
    <row r="244" spans="1:3">
      <c r="A244" s="203" t="s">
        <v>731</v>
      </c>
      <c r="B244" s="203" t="s">
        <v>329</v>
      </c>
      <c r="C244" s="259">
        <v>2044.95</v>
      </c>
    </row>
    <row r="245" spans="1:3">
      <c r="A245" s="203" t="s">
        <v>732</v>
      </c>
      <c r="B245" s="203" t="s">
        <v>733</v>
      </c>
      <c r="C245" s="259">
        <v>1267.199752</v>
      </c>
    </row>
    <row r="246" spans="1:3">
      <c r="A246" s="203" t="s">
        <v>734</v>
      </c>
      <c r="B246" s="203" t="s">
        <v>735</v>
      </c>
      <c r="C246" s="259">
        <v>589.537048</v>
      </c>
    </row>
    <row r="247" spans="1:3">
      <c r="A247" s="203" t="s">
        <v>736</v>
      </c>
      <c r="B247" s="203" t="s">
        <v>308</v>
      </c>
      <c r="C247" s="259">
        <v>490.26328</v>
      </c>
    </row>
    <row r="248" spans="1:3">
      <c r="A248" s="203" t="s">
        <v>737</v>
      </c>
      <c r="B248" s="203" t="s">
        <v>738</v>
      </c>
      <c r="C248" s="259">
        <v>879.593632</v>
      </c>
    </row>
    <row r="249" spans="1:3">
      <c r="A249" s="203" t="s">
        <v>739</v>
      </c>
      <c r="B249" s="203" t="s">
        <v>740</v>
      </c>
      <c r="C249" s="259">
        <v>632.684776</v>
      </c>
    </row>
    <row r="250" spans="1:3">
      <c r="A250" s="203" t="s">
        <v>741</v>
      </c>
      <c r="B250" s="203" t="s">
        <v>742</v>
      </c>
      <c r="C250" s="259">
        <v>246.908856</v>
      </c>
    </row>
    <row r="251" spans="1:3">
      <c r="A251" s="203" t="s">
        <v>743</v>
      </c>
      <c r="B251" s="203" t="s">
        <v>744</v>
      </c>
      <c r="C251" s="259">
        <v>112.88</v>
      </c>
    </row>
    <row r="252" spans="1:3">
      <c r="A252" s="203" t="s">
        <v>745</v>
      </c>
      <c r="B252" s="203" t="s">
        <v>746</v>
      </c>
      <c r="C252" s="259">
        <v>112.88</v>
      </c>
    </row>
    <row r="253" spans="1:3">
      <c r="A253" s="203" t="s">
        <v>747</v>
      </c>
      <c r="B253" s="203" t="s">
        <v>748</v>
      </c>
      <c r="C253" s="259">
        <v>13358</v>
      </c>
    </row>
    <row r="254" spans="1:3">
      <c r="A254" s="203" t="s">
        <v>749</v>
      </c>
      <c r="B254" s="203" t="s">
        <v>750</v>
      </c>
      <c r="C254" s="259">
        <v>13358</v>
      </c>
    </row>
    <row r="255" spans="1:3">
      <c r="A255" s="258" t="s">
        <v>751</v>
      </c>
      <c r="B255" s="258" t="s">
        <v>752</v>
      </c>
      <c r="C255" s="257">
        <v>14218.753891</v>
      </c>
    </row>
    <row r="256" spans="1:3">
      <c r="A256" s="203" t="s">
        <v>753</v>
      </c>
      <c r="B256" s="203" t="s">
        <v>754</v>
      </c>
      <c r="C256" s="259">
        <v>9486.504035</v>
      </c>
    </row>
    <row r="257" spans="1:3">
      <c r="A257" s="203" t="s">
        <v>755</v>
      </c>
      <c r="B257" s="203" t="s">
        <v>756</v>
      </c>
      <c r="C257" s="259">
        <v>9486.504035</v>
      </c>
    </row>
    <row r="258" spans="1:3">
      <c r="A258" s="203" t="s">
        <v>757</v>
      </c>
      <c r="B258" s="203" t="s">
        <v>758</v>
      </c>
      <c r="C258" s="259">
        <v>4732.249856</v>
      </c>
    </row>
    <row r="259" spans="1:3">
      <c r="A259" s="203" t="s">
        <v>759</v>
      </c>
      <c r="B259" s="203" t="s">
        <v>760</v>
      </c>
      <c r="C259" s="259">
        <v>2164.249856</v>
      </c>
    </row>
    <row r="260" spans="1:3">
      <c r="A260" s="203" t="s">
        <v>761</v>
      </c>
      <c r="B260" s="203" t="s">
        <v>762</v>
      </c>
      <c r="C260" s="259">
        <v>1573</v>
      </c>
    </row>
    <row r="261" spans="1:3">
      <c r="A261" s="203" t="s">
        <v>763</v>
      </c>
      <c r="B261" s="203" t="s">
        <v>764</v>
      </c>
      <c r="C261" s="259">
        <v>250</v>
      </c>
    </row>
    <row r="262" spans="1:3">
      <c r="A262" s="203" t="s">
        <v>765</v>
      </c>
      <c r="B262" s="203" t="s">
        <v>766</v>
      </c>
      <c r="C262" s="259">
        <v>745</v>
      </c>
    </row>
    <row r="263" spans="1:3">
      <c r="A263" s="258" t="s">
        <v>767</v>
      </c>
      <c r="B263" s="258" t="s">
        <v>768</v>
      </c>
      <c r="C263" s="257">
        <v>7003.007928</v>
      </c>
    </row>
    <row r="264" spans="1:3">
      <c r="A264" s="203" t="s">
        <v>769</v>
      </c>
      <c r="B264" s="203" t="s">
        <v>770</v>
      </c>
      <c r="C264" s="259">
        <v>7003.007928</v>
      </c>
    </row>
    <row r="265" spans="1:3">
      <c r="A265" s="203" t="s">
        <v>771</v>
      </c>
      <c r="B265" s="203" t="s">
        <v>772</v>
      </c>
      <c r="C265" s="259">
        <v>2865.8779</v>
      </c>
    </row>
    <row r="266" spans="1:3">
      <c r="A266" s="203" t="s">
        <v>773</v>
      </c>
      <c r="B266" s="203" t="s">
        <v>774</v>
      </c>
      <c r="C266" s="259">
        <v>30</v>
      </c>
    </row>
    <row r="267" spans="1:3">
      <c r="A267" s="203" t="s">
        <v>775</v>
      </c>
      <c r="B267" s="203" t="s">
        <v>306</v>
      </c>
      <c r="C267" s="259">
        <v>2428.401412</v>
      </c>
    </row>
    <row r="268" spans="1:3">
      <c r="A268" s="203" t="s">
        <v>776</v>
      </c>
      <c r="B268" s="203" t="s">
        <v>777</v>
      </c>
      <c r="C268" s="259">
        <v>348</v>
      </c>
    </row>
    <row r="269" spans="1:3">
      <c r="A269" s="203" t="s">
        <v>778</v>
      </c>
      <c r="B269" s="203" t="s">
        <v>308</v>
      </c>
      <c r="C269" s="259">
        <v>1307.728616</v>
      </c>
    </row>
    <row r="270" spans="1:3">
      <c r="A270" s="203" t="s">
        <v>779</v>
      </c>
      <c r="B270" s="203" t="s">
        <v>780</v>
      </c>
      <c r="C270" s="259">
        <v>23</v>
      </c>
    </row>
    <row r="271" spans="1:3">
      <c r="A271" s="258" t="s">
        <v>781</v>
      </c>
      <c r="B271" s="258" t="s">
        <v>782</v>
      </c>
      <c r="C271" s="257">
        <v>79711.258504</v>
      </c>
    </row>
    <row r="272" spans="1:3">
      <c r="A272" s="203" t="s">
        <v>783</v>
      </c>
      <c r="B272" s="203" t="s">
        <v>784</v>
      </c>
      <c r="C272" s="259">
        <v>11466.846356</v>
      </c>
    </row>
    <row r="273" spans="1:3">
      <c r="A273" s="203" t="s">
        <v>785</v>
      </c>
      <c r="B273" s="203" t="s">
        <v>786</v>
      </c>
      <c r="C273" s="259">
        <v>392.1772</v>
      </c>
    </row>
    <row r="274" spans="1:3">
      <c r="A274" s="203" t="s">
        <v>787</v>
      </c>
      <c r="B274" s="203" t="s">
        <v>788</v>
      </c>
      <c r="C274" s="259">
        <v>1685.672968</v>
      </c>
    </row>
    <row r="275" spans="1:3">
      <c r="A275" s="203" t="s">
        <v>789</v>
      </c>
      <c r="B275" s="203" t="s">
        <v>308</v>
      </c>
      <c r="C275" s="259">
        <v>557.108516</v>
      </c>
    </row>
    <row r="276" spans="1:3">
      <c r="A276" s="203" t="s">
        <v>790</v>
      </c>
      <c r="B276" s="203" t="s">
        <v>791</v>
      </c>
      <c r="C276" s="259">
        <v>372.687272</v>
      </c>
    </row>
    <row r="277" spans="1:3">
      <c r="A277" s="203" t="s">
        <v>792</v>
      </c>
      <c r="B277" s="203" t="s">
        <v>793</v>
      </c>
      <c r="C277" s="259">
        <v>1295.5204</v>
      </c>
    </row>
    <row r="278" spans="1:3">
      <c r="A278" s="203" t="s">
        <v>794</v>
      </c>
      <c r="B278" s="203" t="s">
        <v>329</v>
      </c>
      <c r="C278" s="259">
        <v>14.68</v>
      </c>
    </row>
    <row r="279" spans="1:3">
      <c r="A279" s="203" t="s">
        <v>795</v>
      </c>
      <c r="B279" s="203" t="s">
        <v>796</v>
      </c>
      <c r="C279" s="259">
        <v>303</v>
      </c>
    </row>
    <row r="280" spans="1:3">
      <c r="A280" s="203" t="s">
        <v>797</v>
      </c>
      <c r="B280" s="203" t="s">
        <v>798</v>
      </c>
      <c r="C280" s="259">
        <v>904</v>
      </c>
    </row>
    <row r="281" spans="1:3">
      <c r="A281" s="203" t="s">
        <v>799</v>
      </c>
      <c r="B281" s="203" t="s">
        <v>800</v>
      </c>
      <c r="C281" s="259">
        <v>5352</v>
      </c>
    </row>
    <row r="282" spans="1:3">
      <c r="A282" s="203" t="s">
        <v>801</v>
      </c>
      <c r="B282" s="203" t="s">
        <v>802</v>
      </c>
      <c r="C282" s="259">
        <v>590</v>
      </c>
    </row>
    <row r="283" spans="1:3">
      <c r="A283" s="203" t="s">
        <v>803</v>
      </c>
      <c r="B283" s="203" t="s">
        <v>804</v>
      </c>
      <c r="C283" s="259">
        <v>37999.502712</v>
      </c>
    </row>
    <row r="284" spans="1:3">
      <c r="A284" s="203" t="s">
        <v>805</v>
      </c>
      <c r="B284" s="203" t="s">
        <v>306</v>
      </c>
      <c r="C284" s="259">
        <v>1008.086244</v>
      </c>
    </row>
    <row r="285" spans="1:3">
      <c r="A285" s="203" t="s">
        <v>806</v>
      </c>
      <c r="B285" s="203" t="s">
        <v>308</v>
      </c>
      <c r="C285" s="259">
        <v>2369.836468</v>
      </c>
    </row>
    <row r="286" spans="1:3">
      <c r="A286" s="203" t="s">
        <v>807</v>
      </c>
      <c r="B286" s="203" t="s">
        <v>808</v>
      </c>
      <c r="C286" s="259">
        <v>3.6</v>
      </c>
    </row>
    <row r="287" spans="1:3">
      <c r="A287" s="203" t="s">
        <v>809</v>
      </c>
      <c r="B287" s="203" t="s">
        <v>810</v>
      </c>
      <c r="C287" s="259">
        <v>10</v>
      </c>
    </row>
    <row r="288" spans="1:3">
      <c r="A288" s="203" t="s">
        <v>811</v>
      </c>
      <c r="B288" s="203" t="s">
        <v>812</v>
      </c>
      <c r="C288" s="259">
        <v>189</v>
      </c>
    </row>
    <row r="289" spans="1:3">
      <c r="A289" s="203" t="s">
        <v>813</v>
      </c>
      <c r="B289" s="203" t="s">
        <v>814</v>
      </c>
      <c r="C289" s="259">
        <v>414.2</v>
      </c>
    </row>
    <row r="290" spans="1:3">
      <c r="A290" s="203" t="s">
        <v>815</v>
      </c>
      <c r="B290" s="203" t="s">
        <v>816</v>
      </c>
      <c r="C290" s="259">
        <v>646.78</v>
      </c>
    </row>
    <row r="291" spans="1:3">
      <c r="A291" s="203" t="s">
        <v>817</v>
      </c>
      <c r="B291" s="203" t="s">
        <v>818</v>
      </c>
      <c r="C291" s="259">
        <v>865</v>
      </c>
    </row>
    <row r="292" spans="1:3">
      <c r="A292" s="203" t="s">
        <v>819</v>
      </c>
      <c r="B292" s="203" t="s">
        <v>820</v>
      </c>
      <c r="C292" s="259">
        <v>8128.9</v>
      </c>
    </row>
    <row r="293" spans="1:3">
      <c r="A293" s="203" t="s">
        <v>821</v>
      </c>
      <c r="B293" s="203" t="s">
        <v>822</v>
      </c>
      <c r="C293" s="259">
        <v>14347.5</v>
      </c>
    </row>
    <row r="294" spans="1:3">
      <c r="A294" s="203" t="s">
        <v>823</v>
      </c>
      <c r="B294" s="203" t="s">
        <v>824</v>
      </c>
      <c r="C294" s="259">
        <v>1265.1</v>
      </c>
    </row>
    <row r="295" spans="1:3">
      <c r="A295" s="203" t="s">
        <v>825</v>
      </c>
      <c r="B295" s="203" t="s">
        <v>826</v>
      </c>
      <c r="C295" s="259">
        <v>938.5</v>
      </c>
    </row>
    <row r="296" spans="1:3">
      <c r="A296" s="203" t="s">
        <v>827</v>
      </c>
      <c r="B296" s="203" t="s">
        <v>828</v>
      </c>
      <c r="C296" s="259">
        <v>1068</v>
      </c>
    </row>
    <row r="297" spans="1:3">
      <c r="A297" s="203" t="s">
        <v>829</v>
      </c>
      <c r="B297" s="203" t="s">
        <v>830</v>
      </c>
      <c r="C297" s="259">
        <v>6711</v>
      </c>
    </row>
    <row r="298" spans="1:3">
      <c r="A298" s="203" t="s">
        <v>831</v>
      </c>
      <c r="B298" s="203" t="s">
        <v>832</v>
      </c>
      <c r="C298" s="259">
        <v>34</v>
      </c>
    </row>
    <row r="299" spans="1:3">
      <c r="A299" s="203" t="s">
        <v>833</v>
      </c>
      <c r="B299" s="203" t="s">
        <v>834</v>
      </c>
      <c r="C299" s="259">
        <v>2901.509436</v>
      </c>
    </row>
    <row r="300" spans="1:3">
      <c r="A300" s="203" t="s">
        <v>835</v>
      </c>
      <c r="B300" s="203" t="s">
        <v>836</v>
      </c>
      <c r="C300" s="259">
        <v>260.734236</v>
      </c>
    </row>
    <row r="301" spans="1:3">
      <c r="A301" s="203" t="s">
        <v>837</v>
      </c>
      <c r="B301" s="203" t="s">
        <v>308</v>
      </c>
      <c r="C301" s="259">
        <v>1230.4852</v>
      </c>
    </row>
    <row r="302" spans="1:3">
      <c r="A302" s="203" t="s">
        <v>838</v>
      </c>
      <c r="B302" s="203" t="s">
        <v>839</v>
      </c>
      <c r="C302" s="259">
        <v>200</v>
      </c>
    </row>
    <row r="303" spans="1:3">
      <c r="A303" s="203" t="s">
        <v>840</v>
      </c>
      <c r="B303" s="203" t="s">
        <v>841</v>
      </c>
      <c r="C303" s="259">
        <v>140.88</v>
      </c>
    </row>
    <row r="304" spans="1:3">
      <c r="A304" s="203" t="s">
        <v>842</v>
      </c>
      <c r="B304" s="203" t="s">
        <v>843</v>
      </c>
      <c r="C304" s="259">
        <v>936</v>
      </c>
    </row>
    <row r="305" spans="1:3">
      <c r="A305" s="203" t="s">
        <v>844</v>
      </c>
      <c r="B305" s="203" t="s">
        <v>845</v>
      </c>
      <c r="C305" s="259">
        <v>133.41</v>
      </c>
    </row>
    <row r="306" spans="1:3">
      <c r="A306" s="203" t="s">
        <v>846</v>
      </c>
      <c r="B306" s="203" t="s">
        <v>847</v>
      </c>
      <c r="C306" s="259">
        <v>6855.4</v>
      </c>
    </row>
    <row r="307" spans="1:3">
      <c r="A307" s="203" t="s">
        <v>848</v>
      </c>
      <c r="B307" s="203" t="s">
        <v>849</v>
      </c>
      <c r="C307" s="259">
        <v>497</v>
      </c>
    </row>
    <row r="308" spans="1:3">
      <c r="A308" s="203" t="s">
        <v>850</v>
      </c>
      <c r="B308" s="203" t="s">
        <v>851</v>
      </c>
      <c r="C308" s="259">
        <v>6184.4</v>
      </c>
    </row>
    <row r="309" spans="1:3">
      <c r="A309" s="203" t="s">
        <v>852</v>
      </c>
      <c r="B309" s="203" t="s">
        <v>853</v>
      </c>
      <c r="C309" s="259">
        <v>174</v>
      </c>
    </row>
    <row r="310" spans="1:3">
      <c r="A310" s="203" t="s">
        <v>854</v>
      </c>
      <c r="B310" s="203" t="s">
        <v>855</v>
      </c>
      <c r="C310" s="259">
        <v>6663</v>
      </c>
    </row>
    <row r="311" spans="1:3">
      <c r="A311" s="203" t="s">
        <v>856</v>
      </c>
      <c r="B311" s="203" t="s">
        <v>857</v>
      </c>
      <c r="C311" s="259">
        <v>5081</v>
      </c>
    </row>
    <row r="312" spans="1:3">
      <c r="A312" s="203" t="s">
        <v>858</v>
      </c>
      <c r="B312" s="203" t="s">
        <v>859</v>
      </c>
      <c r="C312" s="259">
        <v>1382</v>
      </c>
    </row>
    <row r="313" spans="1:3">
      <c r="A313" s="203" t="s">
        <v>860</v>
      </c>
      <c r="B313" s="203" t="s">
        <v>861</v>
      </c>
      <c r="C313" s="259">
        <v>200</v>
      </c>
    </row>
    <row r="314" spans="1:3">
      <c r="A314" s="203" t="s">
        <v>862</v>
      </c>
      <c r="B314" s="203" t="s">
        <v>863</v>
      </c>
      <c r="C314" s="259">
        <v>665</v>
      </c>
    </row>
    <row r="315" spans="1:3">
      <c r="A315" s="203" t="s">
        <v>864</v>
      </c>
      <c r="B315" s="203" t="s">
        <v>865</v>
      </c>
      <c r="C315" s="259">
        <v>665</v>
      </c>
    </row>
    <row r="316" spans="1:3">
      <c r="A316" s="203" t="s">
        <v>866</v>
      </c>
      <c r="B316" s="203" t="s">
        <v>867</v>
      </c>
      <c r="C316" s="259">
        <v>2536</v>
      </c>
    </row>
    <row r="317" spans="1:3">
      <c r="A317" s="203" t="s">
        <v>868</v>
      </c>
      <c r="B317" s="203" t="s">
        <v>869</v>
      </c>
      <c r="C317" s="259">
        <v>2536</v>
      </c>
    </row>
    <row r="318" spans="1:3">
      <c r="A318" s="203" t="s">
        <v>870</v>
      </c>
      <c r="B318" s="203" t="s">
        <v>871</v>
      </c>
      <c r="C318" s="259">
        <v>10624</v>
      </c>
    </row>
    <row r="319" spans="1:3">
      <c r="A319" s="203" t="s">
        <v>872</v>
      </c>
      <c r="B319" s="203" t="s">
        <v>873</v>
      </c>
      <c r="C319" s="259">
        <v>10624</v>
      </c>
    </row>
    <row r="320" spans="1:3">
      <c r="A320" s="258" t="s">
        <v>874</v>
      </c>
      <c r="B320" s="258" t="s">
        <v>875</v>
      </c>
      <c r="C320" s="257">
        <v>9318.505604</v>
      </c>
    </row>
    <row r="321" spans="1:3">
      <c r="A321" s="203" t="s">
        <v>876</v>
      </c>
      <c r="B321" s="203" t="s">
        <v>877</v>
      </c>
      <c r="C321" s="259">
        <v>5720.205604</v>
      </c>
    </row>
    <row r="322" spans="1:3">
      <c r="A322" s="203" t="s">
        <v>878</v>
      </c>
      <c r="B322" s="203" t="s">
        <v>879</v>
      </c>
      <c r="C322" s="259">
        <v>3583.067944</v>
      </c>
    </row>
    <row r="323" spans="1:3">
      <c r="A323" s="203" t="s">
        <v>880</v>
      </c>
      <c r="B323" s="203" t="s">
        <v>881</v>
      </c>
      <c r="C323" s="259">
        <v>760.048792</v>
      </c>
    </row>
    <row r="324" spans="1:3">
      <c r="A324" s="203" t="s">
        <v>882</v>
      </c>
      <c r="B324" s="203" t="s">
        <v>883</v>
      </c>
      <c r="C324" s="259">
        <v>875.16722</v>
      </c>
    </row>
    <row r="325" spans="1:3">
      <c r="A325" s="203" t="s">
        <v>884</v>
      </c>
      <c r="B325" s="203" t="s">
        <v>308</v>
      </c>
      <c r="C325" s="259">
        <v>349.7227</v>
      </c>
    </row>
    <row r="326" spans="1:3">
      <c r="A326" s="203" t="s">
        <v>885</v>
      </c>
      <c r="B326" s="203" t="s">
        <v>886</v>
      </c>
      <c r="C326" s="259">
        <v>152.198948</v>
      </c>
    </row>
    <row r="327" spans="1:3">
      <c r="A327" s="203" t="s">
        <v>887</v>
      </c>
      <c r="B327" s="203" t="s">
        <v>888</v>
      </c>
      <c r="C327" s="259">
        <v>3598.3</v>
      </c>
    </row>
    <row r="328" spans="1:3">
      <c r="A328" s="203" t="s">
        <v>889</v>
      </c>
      <c r="B328" s="203" t="s">
        <v>890</v>
      </c>
      <c r="C328" s="259">
        <v>3598.3</v>
      </c>
    </row>
    <row r="329" spans="1:3">
      <c r="A329" s="258" t="s">
        <v>891</v>
      </c>
      <c r="B329" s="258" t="s">
        <v>892</v>
      </c>
      <c r="C329" s="257">
        <v>11803.840004</v>
      </c>
    </row>
    <row r="330" spans="1:3">
      <c r="A330" s="203" t="s">
        <v>893</v>
      </c>
      <c r="B330" s="203" t="s">
        <v>894</v>
      </c>
      <c r="C330" s="259">
        <v>93.932588</v>
      </c>
    </row>
    <row r="331" spans="1:3">
      <c r="A331" s="203" t="s">
        <v>895</v>
      </c>
      <c r="B331" s="203" t="s">
        <v>306</v>
      </c>
      <c r="C331" s="259">
        <v>9.386588</v>
      </c>
    </row>
    <row r="332" spans="1:3">
      <c r="A332" s="203" t="s">
        <v>896</v>
      </c>
      <c r="B332" s="203" t="s">
        <v>308</v>
      </c>
      <c r="C332" s="259">
        <v>74.546</v>
      </c>
    </row>
    <row r="333" spans="1:3">
      <c r="A333" s="203" t="s">
        <v>897</v>
      </c>
      <c r="B333" s="203" t="s">
        <v>898</v>
      </c>
      <c r="C333" s="259">
        <v>10</v>
      </c>
    </row>
    <row r="334" spans="1:3">
      <c r="A334" s="203" t="s">
        <v>899</v>
      </c>
      <c r="B334" s="203" t="s">
        <v>900</v>
      </c>
      <c r="C334" s="259">
        <v>315.907416</v>
      </c>
    </row>
    <row r="335" spans="1:3">
      <c r="A335" s="203" t="s">
        <v>901</v>
      </c>
      <c r="B335" s="203" t="s">
        <v>308</v>
      </c>
      <c r="C335" s="259">
        <v>315.907416</v>
      </c>
    </row>
    <row r="336" spans="1:3">
      <c r="A336" s="203" t="s">
        <v>902</v>
      </c>
      <c r="B336" s="203" t="s">
        <v>903</v>
      </c>
      <c r="C336" s="259">
        <v>10083</v>
      </c>
    </row>
    <row r="337" spans="1:3">
      <c r="A337" s="203" t="s">
        <v>904</v>
      </c>
      <c r="B337" s="203" t="s">
        <v>905</v>
      </c>
      <c r="C337" s="259">
        <v>10000</v>
      </c>
    </row>
    <row r="338" spans="1:3">
      <c r="A338" s="203" t="s">
        <v>906</v>
      </c>
      <c r="B338" s="203" t="s">
        <v>907</v>
      </c>
      <c r="C338" s="259">
        <v>83</v>
      </c>
    </row>
    <row r="339" spans="1:3">
      <c r="A339" s="203" t="s">
        <v>908</v>
      </c>
      <c r="B339" s="203" t="s">
        <v>909</v>
      </c>
      <c r="C339" s="259">
        <v>1061</v>
      </c>
    </row>
    <row r="340" spans="1:3">
      <c r="A340" s="203" t="s">
        <v>910</v>
      </c>
      <c r="B340" s="203" t="s">
        <v>911</v>
      </c>
      <c r="C340" s="259">
        <v>1061</v>
      </c>
    </row>
    <row r="341" spans="1:3">
      <c r="A341" s="203" t="s">
        <v>912</v>
      </c>
      <c r="B341" s="203" t="s">
        <v>913</v>
      </c>
      <c r="C341" s="259">
        <v>250</v>
      </c>
    </row>
    <row r="342" spans="1:3">
      <c r="A342" s="203" t="s">
        <v>914</v>
      </c>
      <c r="B342" s="203" t="s">
        <v>915</v>
      </c>
      <c r="C342" s="259">
        <v>250</v>
      </c>
    </row>
    <row r="343" spans="1:3">
      <c r="A343" s="258" t="s">
        <v>916</v>
      </c>
      <c r="B343" s="258" t="s">
        <v>917</v>
      </c>
      <c r="C343" s="257">
        <v>2444.391736</v>
      </c>
    </row>
    <row r="344" spans="1:3">
      <c r="A344" s="203" t="s">
        <v>918</v>
      </c>
      <c r="B344" s="203" t="s">
        <v>919</v>
      </c>
      <c r="C344" s="259">
        <v>2316.121736</v>
      </c>
    </row>
    <row r="345" spans="1:3">
      <c r="A345" s="203" t="s">
        <v>920</v>
      </c>
      <c r="B345" s="203" t="s">
        <v>306</v>
      </c>
      <c r="C345" s="259">
        <v>204.550336</v>
      </c>
    </row>
    <row r="346" spans="1:3">
      <c r="A346" s="203" t="s">
        <v>921</v>
      </c>
      <c r="B346" s="203" t="s">
        <v>922</v>
      </c>
      <c r="C346" s="259">
        <v>2111.5714</v>
      </c>
    </row>
    <row r="347" spans="1:3">
      <c r="A347" s="203" t="s">
        <v>923</v>
      </c>
      <c r="B347" s="203" t="s">
        <v>924</v>
      </c>
      <c r="C347" s="259">
        <v>128.27</v>
      </c>
    </row>
    <row r="348" spans="1:3">
      <c r="A348" s="203" t="s">
        <v>925</v>
      </c>
      <c r="B348" s="203" t="s">
        <v>926</v>
      </c>
      <c r="C348" s="259">
        <v>128.27</v>
      </c>
    </row>
    <row r="349" spans="1:3">
      <c r="A349" s="258" t="s">
        <v>927</v>
      </c>
      <c r="B349" s="258" t="s">
        <v>928</v>
      </c>
      <c r="C349" s="257">
        <v>6186.800256</v>
      </c>
    </row>
    <row r="350" spans="1:3">
      <c r="A350" s="203" t="s">
        <v>929</v>
      </c>
      <c r="B350" s="203" t="s">
        <v>930</v>
      </c>
      <c r="C350" s="259">
        <v>675.800256</v>
      </c>
    </row>
    <row r="351" spans="1:3">
      <c r="A351" s="203" t="s">
        <v>931</v>
      </c>
      <c r="B351" s="203" t="s">
        <v>308</v>
      </c>
      <c r="C351" s="259">
        <v>645.800256</v>
      </c>
    </row>
    <row r="352" spans="1:3">
      <c r="A352" s="203" t="s">
        <v>932</v>
      </c>
      <c r="B352" s="203" t="s">
        <v>933</v>
      </c>
      <c r="C352" s="259">
        <v>30</v>
      </c>
    </row>
    <row r="353" spans="1:3">
      <c r="A353" s="203" t="s">
        <v>934</v>
      </c>
      <c r="B353" s="203" t="s">
        <v>935</v>
      </c>
      <c r="C353" s="259">
        <v>614</v>
      </c>
    </row>
    <row r="354" spans="1:3">
      <c r="A354" s="203" t="s">
        <v>936</v>
      </c>
      <c r="B354" s="203" t="s">
        <v>937</v>
      </c>
      <c r="C354" s="259">
        <v>614</v>
      </c>
    </row>
    <row r="355" spans="1:3">
      <c r="A355" s="203" t="s">
        <v>938</v>
      </c>
      <c r="B355" s="203" t="s">
        <v>939</v>
      </c>
      <c r="C355" s="259">
        <v>1700</v>
      </c>
    </row>
    <row r="356" spans="1:3">
      <c r="A356" s="203" t="s">
        <v>940</v>
      </c>
      <c r="B356" s="203" t="s">
        <v>941</v>
      </c>
      <c r="C356" s="259">
        <v>1700</v>
      </c>
    </row>
    <row r="357" spans="1:3">
      <c r="A357" s="203" t="s">
        <v>942</v>
      </c>
      <c r="B357" s="203" t="s">
        <v>943</v>
      </c>
      <c r="C357" s="259">
        <v>3121</v>
      </c>
    </row>
    <row r="358" spans="1:3">
      <c r="A358" s="203" t="s">
        <v>944</v>
      </c>
      <c r="B358" s="203" t="s">
        <v>945</v>
      </c>
      <c r="C358" s="259">
        <v>1270</v>
      </c>
    </row>
    <row r="359" spans="1:3">
      <c r="A359" s="203" t="s">
        <v>946</v>
      </c>
      <c r="B359" s="203" t="s">
        <v>947</v>
      </c>
      <c r="C359" s="259">
        <v>1851</v>
      </c>
    </row>
    <row r="360" spans="1:3">
      <c r="A360" s="203" t="s">
        <v>948</v>
      </c>
      <c r="B360" s="203" t="s">
        <v>949</v>
      </c>
      <c r="C360" s="259">
        <v>76</v>
      </c>
    </row>
    <row r="361" spans="1:3">
      <c r="A361" s="203" t="s">
        <v>950</v>
      </c>
      <c r="B361" s="203" t="s">
        <v>951</v>
      </c>
      <c r="C361" s="259">
        <v>76</v>
      </c>
    </row>
    <row r="362" spans="1:3">
      <c r="A362" s="258" t="s">
        <v>952</v>
      </c>
      <c r="B362" s="258" t="s">
        <v>953</v>
      </c>
      <c r="C362" s="257">
        <v>4000</v>
      </c>
    </row>
    <row r="363" spans="1:3">
      <c r="A363" s="203" t="s">
        <v>954</v>
      </c>
      <c r="B363" s="203" t="s">
        <v>955</v>
      </c>
      <c r="C363" s="259">
        <v>4000</v>
      </c>
    </row>
    <row r="364" spans="1:3">
      <c r="A364" s="203" t="s">
        <v>956</v>
      </c>
      <c r="B364" s="203" t="s">
        <v>957</v>
      </c>
      <c r="C364" s="259">
        <v>4000</v>
      </c>
    </row>
    <row r="365" spans="1:3">
      <c r="A365" s="258" t="s">
        <v>958</v>
      </c>
      <c r="B365" s="258" t="s">
        <v>959</v>
      </c>
      <c r="C365" s="257">
        <v>3615.18</v>
      </c>
    </row>
    <row r="366" spans="1:3">
      <c r="A366" s="203" t="s">
        <v>960</v>
      </c>
      <c r="B366" s="203" t="s">
        <v>961</v>
      </c>
      <c r="C366" s="259">
        <v>2074.5</v>
      </c>
    </row>
    <row r="367" spans="1:3">
      <c r="A367" s="203" t="s">
        <v>962</v>
      </c>
      <c r="B367" s="203" t="s">
        <v>963</v>
      </c>
      <c r="C367" s="259">
        <v>1680</v>
      </c>
    </row>
    <row r="368" spans="1:3">
      <c r="A368" s="203" t="s">
        <v>964</v>
      </c>
      <c r="B368" s="203" t="s">
        <v>965</v>
      </c>
      <c r="C368" s="259">
        <v>394.5</v>
      </c>
    </row>
    <row r="369" spans="1:3">
      <c r="A369" s="203" t="s">
        <v>966</v>
      </c>
      <c r="B369" s="203" t="s">
        <v>967</v>
      </c>
      <c r="C369" s="259">
        <v>940</v>
      </c>
    </row>
    <row r="370" spans="1:3">
      <c r="A370" s="203" t="s">
        <v>968</v>
      </c>
      <c r="B370" s="203" t="s">
        <v>969</v>
      </c>
      <c r="C370" s="259">
        <v>940</v>
      </c>
    </row>
    <row r="371" spans="1:3">
      <c r="A371" s="203" t="s">
        <v>970</v>
      </c>
      <c r="B371" s="203" t="s">
        <v>971</v>
      </c>
      <c r="C371" s="259">
        <v>478.69</v>
      </c>
    </row>
    <row r="372" spans="1:3">
      <c r="A372" s="203" t="s">
        <v>972</v>
      </c>
      <c r="B372" s="203" t="s">
        <v>973</v>
      </c>
      <c r="C372" s="259">
        <v>30</v>
      </c>
    </row>
    <row r="373" spans="1:3">
      <c r="A373" s="203" t="s">
        <v>974</v>
      </c>
      <c r="B373" s="203" t="s">
        <v>975</v>
      </c>
      <c r="C373" s="259">
        <v>448.69</v>
      </c>
    </row>
    <row r="374" spans="1:3">
      <c r="A374" s="203" t="s">
        <v>976</v>
      </c>
      <c r="B374" s="203" t="s">
        <v>977</v>
      </c>
      <c r="C374" s="259">
        <v>121.99</v>
      </c>
    </row>
    <row r="375" spans="1:3">
      <c r="A375" s="203" t="s">
        <v>978</v>
      </c>
      <c r="B375" s="203" t="s">
        <v>979</v>
      </c>
      <c r="C375" s="259">
        <v>121.99</v>
      </c>
    </row>
    <row r="376" spans="1:3">
      <c r="A376" s="258" t="s">
        <v>980</v>
      </c>
      <c r="B376" s="258" t="s">
        <v>981</v>
      </c>
      <c r="C376" s="257">
        <v>191</v>
      </c>
    </row>
    <row r="377" spans="1:3">
      <c r="A377" s="203" t="s">
        <v>982</v>
      </c>
      <c r="B377" s="203" t="s">
        <v>983</v>
      </c>
      <c r="C377" s="259">
        <v>191</v>
      </c>
    </row>
    <row r="378" spans="1:3">
      <c r="A378" s="203" t="s">
        <v>984</v>
      </c>
      <c r="B378" s="203" t="s">
        <v>985</v>
      </c>
      <c r="C378" s="259">
        <v>191</v>
      </c>
    </row>
    <row r="379" spans="1:3">
      <c r="A379" s="258" t="s">
        <v>986</v>
      </c>
      <c r="B379" s="258" t="s">
        <v>987</v>
      </c>
      <c r="C379" s="257">
        <v>294.92</v>
      </c>
    </row>
    <row r="380" spans="1:3">
      <c r="A380" s="203" t="s">
        <v>988</v>
      </c>
      <c r="B380" s="203" t="s">
        <v>989</v>
      </c>
      <c r="C380" s="259">
        <v>294.92</v>
      </c>
    </row>
    <row r="381" spans="1:3">
      <c r="A381" s="203" t="s">
        <v>990</v>
      </c>
      <c r="B381" s="203" t="s">
        <v>991</v>
      </c>
      <c r="C381" s="259">
        <v>235.92</v>
      </c>
    </row>
    <row r="382" spans="1:3">
      <c r="A382" s="203" t="s">
        <v>992</v>
      </c>
      <c r="B382" s="203" t="s">
        <v>993</v>
      </c>
      <c r="C382" s="259">
        <v>59</v>
      </c>
    </row>
    <row r="383" spans="1:3">
      <c r="A383" s="261">
        <v>227</v>
      </c>
      <c r="B383" s="262" t="s">
        <v>953</v>
      </c>
      <c r="C383" s="263">
        <v>4000</v>
      </c>
    </row>
    <row r="384" spans="1:3">
      <c r="A384" s="150"/>
      <c r="B384" s="264" t="s">
        <v>57</v>
      </c>
      <c r="C384" s="265">
        <v>478588</v>
      </c>
    </row>
  </sheetData>
  <mergeCells count="2">
    <mergeCell ref="A2:C2"/>
    <mergeCell ref="A5:B5"/>
  </mergeCells>
  <printOptions horizontalCentered="1"/>
  <pageMargins left="0.31496062992126" right="0.31496062992126" top="0.354330708661417" bottom="0.354330708661417" header="0.31496062992126" footer="0.31496062992126"/>
  <pageSetup paperSize="9" scale="8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"/>
  <sheetViews>
    <sheetView showZeros="0" zoomScale="85" zoomScaleNormal="85" workbookViewId="0">
      <selection activeCell="C6" sqref="C6"/>
    </sheetView>
  </sheetViews>
  <sheetFormatPr defaultColWidth="9" defaultRowHeight="13.5" outlineLevelCol="2"/>
  <cols>
    <col min="1" max="1" width="22.75" style="229" customWidth="1"/>
    <col min="2" max="2" width="42.25" style="229" customWidth="1"/>
    <col min="3" max="3" width="26.5" style="231" customWidth="1"/>
    <col min="4" max="16384" width="9" style="229"/>
  </cols>
  <sheetData>
    <row r="1" customHeight="1" spans="1:1">
      <c r="A1" s="230" t="s">
        <v>994</v>
      </c>
    </row>
    <row r="2" ht="20.25" customHeight="1" spans="1:3">
      <c r="A2" s="232" t="s">
        <v>995</v>
      </c>
      <c r="B2" s="232"/>
      <c r="C2" s="233"/>
    </row>
    <row r="3" ht="20.25" customHeight="1" spans="1:3">
      <c r="A3" s="234"/>
      <c r="B3" s="234"/>
      <c r="C3" s="235"/>
    </row>
    <row r="4" customHeight="1" spans="3:3">
      <c r="C4" s="231" t="s">
        <v>35</v>
      </c>
    </row>
    <row r="5" ht="20.25" customHeight="1" spans="1:3">
      <c r="A5" s="236" t="s">
        <v>996</v>
      </c>
      <c r="B5" s="236" t="s">
        <v>997</v>
      </c>
      <c r="C5" s="237" t="s">
        <v>299</v>
      </c>
    </row>
    <row r="6" ht="20.25" customHeight="1" spans="1:3">
      <c r="A6" s="238" t="s">
        <v>998</v>
      </c>
      <c r="B6" s="239"/>
      <c r="C6" s="240">
        <f>C7+C12+C38+C48</f>
        <v>148309</v>
      </c>
    </row>
    <row r="7" s="230" customFormat="1" ht="20.25" customHeight="1" spans="1:3">
      <c r="A7" s="241" t="s">
        <v>999</v>
      </c>
      <c r="B7" s="242" t="s">
        <v>1000</v>
      </c>
      <c r="C7" s="240">
        <v>48477</v>
      </c>
    </row>
    <row r="8" ht="20.25" customHeight="1" spans="1:3">
      <c r="A8" s="243" t="s">
        <v>1001</v>
      </c>
      <c r="B8" s="244" t="s">
        <v>1002</v>
      </c>
      <c r="C8" s="245">
        <v>33964</v>
      </c>
    </row>
    <row r="9" ht="20.25" customHeight="1" spans="1:3">
      <c r="A9" s="243" t="s">
        <v>1003</v>
      </c>
      <c r="B9" s="244" t="s">
        <v>1004</v>
      </c>
      <c r="C9" s="245">
        <v>9379</v>
      </c>
    </row>
    <row r="10" ht="20.25" customHeight="1" spans="1:3">
      <c r="A10" s="243" t="s">
        <v>1005</v>
      </c>
      <c r="B10" s="244" t="s">
        <v>1006</v>
      </c>
      <c r="C10" s="245">
        <v>3291</v>
      </c>
    </row>
    <row r="11" ht="20.25" customHeight="1" spans="1:3">
      <c r="A11" s="243" t="s">
        <v>1007</v>
      </c>
      <c r="B11" s="244" t="s">
        <v>1008</v>
      </c>
      <c r="C11" s="245">
        <v>1843</v>
      </c>
    </row>
    <row r="12" ht="20.25" customHeight="1" spans="1:3">
      <c r="A12" s="241" t="s">
        <v>1009</v>
      </c>
      <c r="B12" s="242" t="s">
        <v>1010</v>
      </c>
      <c r="C12" s="240">
        <v>9372</v>
      </c>
    </row>
    <row r="13" ht="20.25" customHeight="1" spans="1:3">
      <c r="A13" s="243" t="s">
        <v>1011</v>
      </c>
      <c r="B13" s="244" t="s">
        <v>1012</v>
      </c>
      <c r="C13" s="245">
        <v>1381</v>
      </c>
    </row>
    <row r="14" ht="20.25" customHeight="1" spans="1:3">
      <c r="A14" s="243" t="s">
        <v>1013</v>
      </c>
      <c r="B14" s="244" t="s">
        <v>1014</v>
      </c>
      <c r="C14" s="245">
        <v>315</v>
      </c>
    </row>
    <row r="15" ht="20.25" customHeight="1" spans="1:3">
      <c r="A15" s="243" t="s">
        <v>1015</v>
      </c>
      <c r="B15" s="244" t="s">
        <v>1016</v>
      </c>
      <c r="C15" s="245">
        <v>170</v>
      </c>
    </row>
    <row r="16" ht="20.25" customHeight="1" spans="1:3">
      <c r="A16" s="243" t="s">
        <v>1017</v>
      </c>
      <c r="B16" s="244" t="s">
        <v>1018</v>
      </c>
      <c r="C16" s="245">
        <v>268</v>
      </c>
    </row>
    <row r="17" s="230" customFormat="1" ht="20.25" customHeight="1" spans="1:3">
      <c r="A17" s="243" t="s">
        <v>1019</v>
      </c>
      <c r="B17" s="244" t="s">
        <v>1020</v>
      </c>
      <c r="C17" s="245">
        <v>177</v>
      </c>
    </row>
    <row r="18" ht="20.25" customHeight="1" spans="1:3">
      <c r="A18" s="243" t="s">
        <v>1021</v>
      </c>
      <c r="B18" s="244" t="s">
        <v>1022</v>
      </c>
      <c r="C18" s="245">
        <v>371</v>
      </c>
    </row>
    <row r="19" ht="20.25" customHeight="1" spans="1:3">
      <c r="A19" s="243" t="s">
        <v>1023</v>
      </c>
      <c r="B19" s="244" t="s">
        <v>1024</v>
      </c>
      <c r="C19" s="245"/>
    </row>
    <row r="20" ht="20.25" customHeight="1" spans="1:3">
      <c r="A20" s="243" t="s">
        <v>1025</v>
      </c>
      <c r="B20" s="244" t="s">
        <v>1026</v>
      </c>
      <c r="C20" s="245">
        <v>276</v>
      </c>
    </row>
    <row r="21" ht="20.25" customHeight="1" spans="1:3">
      <c r="A21" s="243" t="s">
        <v>1027</v>
      </c>
      <c r="B21" s="244" t="s">
        <v>1028</v>
      </c>
      <c r="C21" s="245">
        <v>915</v>
      </c>
    </row>
    <row r="22" ht="20.25" customHeight="1" spans="1:3">
      <c r="A22" s="243" t="s">
        <v>1029</v>
      </c>
      <c r="B22" s="244" t="s">
        <v>1030</v>
      </c>
      <c r="C22" s="245">
        <v>5498</v>
      </c>
    </row>
    <row r="23" ht="20.25" customHeight="1" spans="1:3">
      <c r="A23" s="241" t="s">
        <v>1031</v>
      </c>
      <c r="B23" s="242" t="s">
        <v>1032</v>
      </c>
      <c r="C23" s="240"/>
    </row>
    <row r="24" ht="20.25" customHeight="1" spans="1:3">
      <c r="A24" s="243" t="s">
        <v>1033</v>
      </c>
      <c r="B24" s="244" t="s">
        <v>1034</v>
      </c>
      <c r="C24" s="245"/>
    </row>
    <row r="25" ht="20.25" customHeight="1" spans="1:3">
      <c r="A25" s="243" t="s">
        <v>1035</v>
      </c>
      <c r="B25" s="244" t="s">
        <v>1036</v>
      </c>
      <c r="C25" s="245"/>
    </row>
    <row r="26" ht="20.25" customHeight="1" spans="1:3">
      <c r="A26" s="243" t="s">
        <v>1037</v>
      </c>
      <c r="B26" s="244" t="s">
        <v>1038</v>
      </c>
      <c r="C26" s="245"/>
    </row>
    <row r="27" ht="20.25" customHeight="1" spans="1:3">
      <c r="A27" s="243" t="s">
        <v>1039</v>
      </c>
      <c r="B27" s="244" t="s">
        <v>1040</v>
      </c>
      <c r="C27" s="245"/>
    </row>
    <row r="28" ht="20.25" customHeight="1" spans="1:3">
      <c r="A28" s="243" t="s">
        <v>1041</v>
      </c>
      <c r="B28" s="244" t="s">
        <v>1042</v>
      </c>
      <c r="C28" s="245"/>
    </row>
    <row r="29" ht="20.25" customHeight="1" spans="1:3">
      <c r="A29" s="243" t="s">
        <v>1043</v>
      </c>
      <c r="B29" s="244" t="s">
        <v>1044</v>
      </c>
      <c r="C29" s="245"/>
    </row>
    <row r="30" ht="20.25" customHeight="1" spans="1:3">
      <c r="A30" s="243" t="s">
        <v>1045</v>
      </c>
      <c r="B30" s="244" t="s">
        <v>1046</v>
      </c>
      <c r="C30" s="245"/>
    </row>
    <row r="31" ht="20.25" customHeight="1" spans="1:3">
      <c r="A31" s="241" t="s">
        <v>1047</v>
      </c>
      <c r="B31" s="241" t="s">
        <v>1048</v>
      </c>
      <c r="C31" s="246"/>
    </row>
    <row r="32" ht="20.25" customHeight="1" spans="1:3">
      <c r="A32" s="243" t="s">
        <v>1049</v>
      </c>
      <c r="B32" s="243" t="s">
        <v>1034</v>
      </c>
      <c r="C32" s="247"/>
    </row>
    <row r="33" ht="20.25" customHeight="1" spans="1:3">
      <c r="A33" s="243" t="s">
        <v>1050</v>
      </c>
      <c r="B33" s="243" t="s">
        <v>1036</v>
      </c>
      <c r="C33" s="247"/>
    </row>
    <row r="34" ht="20.25" customHeight="1" spans="1:3">
      <c r="A34" s="243" t="s">
        <v>1051</v>
      </c>
      <c r="B34" s="243" t="s">
        <v>1038</v>
      </c>
      <c r="C34" s="247"/>
    </row>
    <row r="35" ht="20.25" customHeight="1" spans="1:3">
      <c r="A35" s="243" t="s">
        <v>1052</v>
      </c>
      <c r="B35" s="243" t="s">
        <v>1042</v>
      </c>
      <c r="C35" s="247"/>
    </row>
    <row r="36" ht="20.25" customHeight="1" spans="1:3">
      <c r="A36" s="243" t="s">
        <v>1053</v>
      </c>
      <c r="B36" s="243" t="s">
        <v>1044</v>
      </c>
      <c r="C36" s="247"/>
    </row>
    <row r="37" ht="20.25" customHeight="1" spans="1:3">
      <c r="A37" s="243" t="s">
        <v>1054</v>
      </c>
      <c r="B37" s="243" t="s">
        <v>1046</v>
      </c>
      <c r="C37" s="247"/>
    </row>
    <row r="38" ht="20.25" customHeight="1" spans="1:3">
      <c r="A38" s="241" t="s">
        <v>1055</v>
      </c>
      <c r="B38" s="241" t="s">
        <v>1056</v>
      </c>
      <c r="C38" s="248">
        <f>C39+C40</f>
        <v>89585</v>
      </c>
    </row>
    <row r="39" ht="20.25" customHeight="1" spans="1:3">
      <c r="A39" s="243" t="s">
        <v>1057</v>
      </c>
      <c r="B39" s="243" t="s">
        <v>1058</v>
      </c>
      <c r="C39" s="247">
        <v>82876</v>
      </c>
    </row>
    <row r="40" ht="20.25" customHeight="1" spans="1:3">
      <c r="A40" s="243" t="s">
        <v>1059</v>
      </c>
      <c r="B40" s="243" t="s">
        <v>1060</v>
      </c>
      <c r="C40" s="247">
        <v>6709</v>
      </c>
    </row>
    <row r="41" ht="20.25" customHeight="1" spans="1:3">
      <c r="A41" s="241" t="s">
        <v>1061</v>
      </c>
      <c r="B41" s="241" t="s">
        <v>1062</v>
      </c>
      <c r="C41" s="247"/>
    </row>
    <row r="42" ht="20.25" customHeight="1" spans="1:3">
      <c r="A42" s="243" t="s">
        <v>1063</v>
      </c>
      <c r="B42" s="243" t="s">
        <v>1064</v>
      </c>
      <c r="C42" s="247">
        <v>0</v>
      </c>
    </row>
    <row r="43" ht="20.25" customHeight="1" spans="1:3">
      <c r="A43" s="243" t="s">
        <v>1065</v>
      </c>
      <c r="B43" s="243" t="s">
        <v>1066</v>
      </c>
      <c r="C43" s="247">
        <v>0</v>
      </c>
    </row>
    <row r="44" ht="20.25" customHeight="1" spans="1:3">
      <c r="A44" s="241" t="s">
        <v>1067</v>
      </c>
      <c r="B44" s="241" t="s">
        <v>1068</v>
      </c>
      <c r="C44" s="247">
        <v>0</v>
      </c>
    </row>
    <row r="45" ht="20.25" customHeight="1" spans="1:3">
      <c r="A45" s="243" t="s">
        <v>1069</v>
      </c>
      <c r="B45" s="243" t="s">
        <v>1070</v>
      </c>
      <c r="C45" s="247">
        <v>0</v>
      </c>
    </row>
    <row r="46" ht="20.25" customHeight="1" spans="1:3">
      <c r="A46" s="241" t="s">
        <v>1071</v>
      </c>
      <c r="B46" s="241" t="s">
        <v>1072</v>
      </c>
      <c r="C46" s="247">
        <v>0</v>
      </c>
    </row>
    <row r="47" ht="20.25" customHeight="1" spans="1:3">
      <c r="A47" s="243" t="s">
        <v>1073</v>
      </c>
      <c r="B47" s="243" t="s">
        <v>1074</v>
      </c>
      <c r="C47" s="247">
        <v>0</v>
      </c>
    </row>
    <row r="48" ht="20.25" customHeight="1" spans="1:3">
      <c r="A48" s="241" t="s">
        <v>1075</v>
      </c>
      <c r="B48" s="241" t="s">
        <v>1076</v>
      </c>
      <c r="C48" s="248">
        <v>875</v>
      </c>
    </row>
    <row r="49" ht="20.25" customHeight="1" spans="1:3">
      <c r="A49" s="243" t="s">
        <v>1077</v>
      </c>
      <c r="B49" s="243" t="s">
        <v>1078</v>
      </c>
      <c r="C49" s="247">
        <v>598</v>
      </c>
    </row>
    <row r="50" s="230" customFormat="1" ht="20.25" customHeight="1" spans="1:3">
      <c r="A50" s="243" t="s">
        <v>1079</v>
      </c>
      <c r="B50" s="243" t="s">
        <v>1080</v>
      </c>
      <c r="C50" s="247"/>
    </row>
    <row r="51" s="230" customFormat="1" ht="20.25" customHeight="1" spans="1:3">
      <c r="A51" s="243" t="s">
        <v>1081</v>
      </c>
      <c r="B51" s="243" t="s">
        <v>1082</v>
      </c>
      <c r="C51" s="247"/>
    </row>
    <row r="52" ht="20.25" customHeight="1" spans="1:3">
      <c r="A52" s="243" t="s">
        <v>1083</v>
      </c>
      <c r="B52" s="243" t="s">
        <v>1084</v>
      </c>
      <c r="C52" s="247">
        <v>154</v>
      </c>
    </row>
    <row r="53" ht="20.25" customHeight="1" spans="1:3">
      <c r="A53" s="243" t="s">
        <v>1085</v>
      </c>
      <c r="B53" s="243" t="s">
        <v>1086</v>
      </c>
      <c r="C53" s="247">
        <v>123</v>
      </c>
    </row>
    <row r="54" ht="20.25" customHeight="1" spans="1:3">
      <c r="A54" s="241" t="s">
        <v>1087</v>
      </c>
      <c r="B54" s="241" t="s">
        <v>1088</v>
      </c>
      <c r="C54" s="247">
        <v>0</v>
      </c>
    </row>
    <row r="55" ht="20.25" customHeight="1" spans="1:3">
      <c r="A55" s="243" t="s">
        <v>1089</v>
      </c>
      <c r="B55" s="243" t="s">
        <v>1090</v>
      </c>
      <c r="C55" s="247">
        <v>0</v>
      </c>
    </row>
    <row r="56" ht="20.25" customHeight="1" spans="1:3">
      <c r="A56" s="243" t="s">
        <v>1091</v>
      </c>
      <c r="B56" s="243" t="s">
        <v>1092</v>
      </c>
      <c r="C56" s="247">
        <v>0</v>
      </c>
    </row>
    <row r="57" ht="20.25" customHeight="1" spans="1:3">
      <c r="A57" s="241" t="s">
        <v>1093</v>
      </c>
      <c r="B57" s="241" t="s">
        <v>1094</v>
      </c>
      <c r="C57" s="247">
        <v>0</v>
      </c>
    </row>
    <row r="58" ht="20.25" customHeight="1" spans="1:3">
      <c r="A58" s="243" t="s">
        <v>1095</v>
      </c>
      <c r="B58" s="243" t="s">
        <v>1096</v>
      </c>
      <c r="C58" s="247">
        <v>0</v>
      </c>
    </row>
  </sheetData>
  <mergeCells count="2">
    <mergeCell ref="A2:C2"/>
    <mergeCell ref="A6:B6"/>
  </mergeCells>
  <printOptions horizontalCentered="1"/>
  <pageMargins left="0" right="0" top="0.590203972313348" bottom="0.390229004574573" header="0.509658526247881" footer="0.509658526247881"/>
  <pageSetup paperSize="9" firstPageNumber="0" orientation="portrait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"/>
  <sheetViews>
    <sheetView showZeros="0" zoomScale="85" zoomScaleNormal="85" workbookViewId="0">
      <selection activeCell="F12" sqref="F12"/>
    </sheetView>
  </sheetViews>
  <sheetFormatPr defaultColWidth="9" defaultRowHeight="13.5" outlineLevelCol="2"/>
  <cols>
    <col min="1" max="1" width="22.75" style="229" customWidth="1"/>
    <col min="2" max="2" width="42.25" style="229" customWidth="1"/>
    <col min="3" max="3" width="26.5" style="231" customWidth="1"/>
    <col min="4" max="16384" width="9" style="229"/>
  </cols>
  <sheetData>
    <row r="1" s="229" customFormat="1" customHeight="1" spans="1:3">
      <c r="A1" s="230" t="s">
        <v>1097</v>
      </c>
      <c r="C1" s="231"/>
    </row>
    <row r="2" s="229" customFormat="1" ht="20.25" customHeight="1" spans="1:3">
      <c r="A2" s="232" t="s">
        <v>1098</v>
      </c>
      <c r="B2" s="232"/>
      <c r="C2" s="233"/>
    </row>
    <row r="3" s="229" customFormat="1" ht="20.25" customHeight="1" spans="1:3">
      <c r="A3" s="234"/>
      <c r="B3" s="234"/>
      <c r="C3" s="235"/>
    </row>
    <row r="4" s="229" customFormat="1" customHeight="1" spans="3:3">
      <c r="C4" s="231" t="s">
        <v>35</v>
      </c>
    </row>
    <row r="5" s="229" customFormat="1" ht="20.25" customHeight="1" spans="1:3">
      <c r="A5" s="236" t="s">
        <v>996</v>
      </c>
      <c r="B5" s="236" t="s">
        <v>997</v>
      </c>
      <c r="C5" s="237" t="s">
        <v>299</v>
      </c>
    </row>
    <row r="6" s="229" customFormat="1" ht="20.25" customHeight="1" spans="1:3">
      <c r="A6" s="238" t="s">
        <v>998</v>
      </c>
      <c r="B6" s="239"/>
      <c r="C6" s="240">
        <f>C7+C12+C38+C48</f>
        <v>147799</v>
      </c>
    </row>
    <row r="7" s="230" customFormat="1" ht="20.25" customHeight="1" spans="1:3">
      <c r="A7" s="241" t="s">
        <v>999</v>
      </c>
      <c r="B7" s="242" t="s">
        <v>1000</v>
      </c>
      <c r="C7" s="240">
        <v>48477</v>
      </c>
    </row>
    <row r="8" s="229" customFormat="1" ht="20.25" customHeight="1" spans="1:3">
      <c r="A8" s="243" t="s">
        <v>1001</v>
      </c>
      <c r="B8" s="244" t="s">
        <v>1002</v>
      </c>
      <c r="C8" s="245">
        <v>33964</v>
      </c>
    </row>
    <row r="9" s="229" customFormat="1" ht="20.25" customHeight="1" spans="1:3">
      <c r="A9" s="243" t="s">
        <v>1003</v>
      </c>
      <c r="B9" s="244" t="s">
        <v>1004</v>
      </c>
      <c r="C9" s="245">
        <v>9379</v>
      </c>
    </row>
    <row r="10" s="229" customFormat="1" ht="20.25" customHeight="1" spans="1:3">
      <c r="A10" s="243" t="s">
        <v>1005</v>
      </c>
      <c r="B10" s="244" t="s">
        <v>1006</v>
      </c>
      <c r="C10" s="245">
        <v>3291</v>
      </c>
    </row>
    <row r="11" s="229" customFormat="1" ht="20.25" customHeight="1" spans="1:3">
      <c r="A11" s="243" t="s">
        <v>1007</v>
      </c>
      <c r="B11" s="244" t="s">
        <v>1008</v>
      </c>
      <c r="C11" s="245">
        <v>1843</v>
      </c>
    </row>
    <row r="12" s="229" customFormat="1" ht="20.25" customHeight="1" spans="1:3">
      <c r="A12" s="241" t="s">
        <v>1009</v>
      </c>
      <c r="B12" s="242" t="s">
        <v>1010</v>
      </c>
      <c r="C12" s="240">
        <v>9372</v>
      </c>
    </row>
    <row r="13" s="229" customFormat="1" ht="20.25" customHeight="1" spans="1:3">
      <c r="A13" s="243" t="s">
        <v>1011</v>
      </c>
      <c r="B13" s="244" t="s">
        <v>1012</v>
      </c>
      <c r="C13" s="245">
        <v>1381</v>
      </c>
    </row>
    <row r="14" s="229" customFormat="1" ht="20.25" customHeight="1" spans="1:3">
      <c r="A14" s="243" t="s">
        <v>1013</v>
      </c>
      <c r="B14" s="244" t="s">
        <v>1014</v>
      </c>
      <c r="C14" s="245">
        <v>315</v>
      </c>
    </row>
    <row r="15" s="229" customFormat="1" ht="20.25" customHeight="1" spans="1:3">
      <c r="A15" s="243" t="s">
        <v>1015</v>
      </c>
      <c r="B15" s="244" t="s">
        <v>1016</v>
      </c>
      <c r="C15" s="245">
        <v>170</v>
      </c>
    </row>
    <row r="16" s="229" customFormat="1" ht="20.25" customHeight="1" spans="1:3">
      <c r="A16" s="243" t="s">
        <v>1017</v>
      </c>
      <c r="B16" s="244" t="s">
        <v>1018</v>
      </c>
      <c r="C16" s="245">
        <v>268</v>
      </c>
    </row>
    <row r="17" s="230" customFormat="1" ht="20.25" customHeight="1" spans="1:3">
      <c r="A17" s="243" t="s">
        <v>1019</v>
      </c>
      <c r="B17" s="244" t="s">
        <v>1020</v>
      </c>
      <c r="C17" s="245">
        <v>177</v>
      </c>
    </row>
    <row r="18" s="229" customFormat="1" ht="20.25" customHeight="1" spans="1:3">
      <c r="A18" s="243" t="s">
        <v>1021</v>
      </c>
      <c r="B18" s="244" t="s">
        <v>1022</v>
      </c>
      <c r="C18" s="245">
        <v>371</v>
      </c>
    </row>
    <row r="19" s="229" customFormat="1" ht="20.25" customHeight="1" spans="1:3">
      <c r="A19" s="243" t="s">
        <v>1023</v>
      </c>
      <c r="B19" s="244" t="s">
        <v>1024</v>
      </c>
      <c r="C19" s="245"/>
    </row>
    <row r="20" s="229" customFormat="1" ht="20.25" customHeight="1" spans="1:3">
      <c r="A20" s="243" t="s">
        <v>1025</v>
      </c>
      <c r="B20" s="244" t="s">
        <v>1026</v>
      </c>
      <c r="C20" s="245">
        <v>276</v>
      </c>
    </row>
    <row r="21" s="229" customFormat="1" ht="20.25" customHeight="1" spans="1:3">
      <c r="A21" s="243" t="s">
        <v>1027</v>
      </c>
      <c r="B21" s="244" t="s">
        <v>1028</v>
      </c>
      <c r="C21" s="245">
        <v>915</v>
      </c>
    </row>
    <row r="22" s="229" customFormat="1" ht="20.25" customHeight="1" spans="1:3">
      <c r="A22" s="243" t="s">
        <v>1029</v>
      </c>
      <c r="B22" s="244" t="s">
        <v>1030</v>
      </c>
      <c r="C22" s="245">
        <v>5498</v>
      </c>
    </row>
    <row r="23" s="229" customFormat="1" ht="20.25" customHeight="1" spans="1:3">
      <c r="A23" s="241" t="s">
        <v>1031</v>
      </c>
      <c r="B23" s="242" t="s">
        <v>1032</v>
      </c>
      <c r="C23" s="240"/>
    </row>
    <row r="24" s="229" customFormat="1" ht="20.25" customHeight="1" spans="1:3">
      <c r="A24" s="243" t="s">
        <v>1033</v>
      </c>
      <c r="B24" s="244" t="s">
        <v>1034</v>
      </c>
      <c r="C24" s="245"/>
    </row>
    <row r="25" s="229" customFormat="1" ht="20.25" customHeight="1" spans="1:3">
      <c r="A25" s="243" t="s">
        <v>1035</v>
      </c>
      <c r="B25" s="244" t="s">
        <v>1036</v>
      </c>
      <c r="C25" s="245"/>
    </row>
    <row r="26" s="229" customFormat="1" ht="20.25" customHeight="1" spans="1:3">
      <c r="A26" s="243" t="s">
        <v>1037</v>
      </c>
      <c r="B26" s="244" t="s">
        <v>1038</v>
      </c>
      <c r="C26" s="245"/>
    </row>
    <row r="27" s="229" customFormat="1" ht="20.25" customHeight="1" spans="1:3">
      <c r="A27" s="243" t="s">
        <v>1039</v>
      </c>
      <c r="B27" s="244" t="s">
        <v>1040</v>
      </c>
      <c r="C27" s="245"/>
    </row>
    <row r="28" s="229" customFormat="1" ht="20.25" customHeight="1" spans="1:3">
      <c r="A28" s="243" t="s">
        <v>1041</v>
      </c>
      <c r="B28" s="244" t="s">
        <v>1042</v>
      </c>
      <c r="C28" s="245"/>
    </row>
    <row r="29" s="229" customFormat="1" ht="20.25" customHeight="1" spans="1:3">
      <c r="A29" s="243" t="s">
        <v>1043</v>
      </c>
      <c r="B29" s="244" t="s">
        <v>1044</v>
      </c>
      <c r="C29" s="245"/>
    </row>
    <row r="30" s="229" customFormat="1" ht="20.25" customHeight="1" spans="1:3">
      <c r="A30" s="243" t="s">
        <v>1045</v>
      </c>
      <c r="B30" s="244" t="s">
        <v>1046</v>
      </c>
      <c r="C30" s="245"/>
    </row>
    <row r="31" s="229" customFormat="1" ht="20.25" customHeight="1" spans="1:3">
      <c r="A31" s="241" t="s">
        <v>1047</v>
      </c>
      <c r="B31" s="241" t="s">
        <v>1048</v>
      </c>
      <c r="C31" s="246"/>
    </row>
    <row r="32" s="229" customFormat="1" ht="20.25" customHeight="1" spans="1:3">
      <c r="A32" s="243" t="s">
        <v>1049</v>
      </c>
      <c r="B32" s="243" t="s">
        <v>1034</v>
      </c>
      <c r="C32" s="247"/>
    </row>
    <row r="33" s="229" customFormat="1" ht="20.25" customHeight="1" spans="1:3">
      <c r="A33" s="243" t="s">
        <v>1050</v>
      </c>
      <c r="B33" s="243" t="s">
        <v>1036</v>
      </c>
      <c r="C33" s="247"/>
    </row>
    <row r="34" s="229" customFormat="1" ht="20.25" customHeight="1" spans="1:3">
      <c r="A34" s="243" t="s">
        <v>1051</v>
      </c>
      <c r="B34" s="243" t="s">
        <v>1038</v>
      </c>
      <c r="C34" s="247"/>
    </row>
    <row r="35" s="229" customFormat="1" ht="20.25" customHeight="1" spans="1:3">
      <c r="A35" s="243" t="s">
        <v>1052</v>
      </c>
      <c r="B35" s="243" t="s">
        <v>1042</v>
      </c>
      <c r="C35" s="247"/>
    </row>
    <row r="36" s="229" customFormat="1" ht="20.25" customHeight="1" spans="1:3">
      <c r="A36" s="243" t="s">
        <v>1053</v>
      </c>
      <c r="B36" s="243" t="s">
        <v>1044</v>
      </c>
      <c r="C36" s="247"/>
    </row>
    <row r="37" s="229" customFormat="1" ht="20.25" customHeight="1" spans="1:3">
      <c r="A37" s="243" t="s">
        <v>1054</v>
      </c>
      <c r="B37" s="243" t="s">
        <v>1046</v>
      </c>
      <c r="C37" s="247"/>
    </row>
    <row r="38" s="229" customFormat="1" ht="20.25" customHeight="1" spans="1:3">
      <c r="A38" s="241" t="s">
        <v>1055</v>
      </c>
      <c r="B38" s="241" t="s">
        <v>1056</v>
      </c>
      <c r="C38" s="248">
        <v>89075</v>
      </c>
    </row>
    <row r="39" s="229" customFormat="1" ht="20.25" customHeight="1" spans="1:3">
      <c r="A39" s="243" t="s">
        <v>1057</v>
      </c>
      <c r="B39" s="243" t="s">
        <v>1058</v>
      </c>
      <c r="C39" s="247">
        <v>82876</v>
      </c>
    </row>
    <row r="40" s="229" customFormat="1" ht="20.25" customHeight="1" spans="1:3">
      <c r="A40" s="243" t="s">
        <v>1059</v>
      </c>
      <c r="B40" s="243" t="s">
        <v>1060</v>
      </c>
      <c r="C40" s="247">
        <v>6199</v>
      </c>
    </row>
    <row r="41" s="229" customFormat="1" ht="20.25" customHeight="1" spans="1:3">
      <c r="A41" s="241" t="s">
        <v>1061</v>
      </c>
      <c r="B41" s="241" t="s">
        <v>1062</v>
      </c>
      <c r="C41" s="247"/>
    </row>
    <row r="42" s="229" customFormat="1" ht="20.25" customHeight="1" spans="1:3">
      <c r="A42" s="243" t="s">
        <v>1063</v>
      </c>
      <c r="B42" s="243" t="s">
        <v>1064</v>
      </c>
      <c r="C42" s="247">
        <v>0</v>
      </c>
    </row>
    <row r="43" s="229" customFormat="1" ht="20.25" customHeight="1" spans="1:3">
      <c r="A43" s="243" t="s">
        <v>1065</v>
      </c>
      <c r="B43" s="243" t="s">
        <v>1066</v>
      </c>
      <c r="C43" s="247">
        <v>0</v>
      </c>
    </row>
    <row r="44" s="229" customFormat="1" ht="20.25" customHeight="1" spans="1:3">
      <c r="A44" s="241" t="s">
        <v>1067</v>
      </c>
      <c r="B44" s="241" t="s">
        <v>1068</v>
      </c>
      <c r="C44" s="247">
        <v>0</v>
      </c>
    </row>
    <row r="45" s="229" customFormat="1" ht="20.25" customHeight="1" spans="1:3">
      <c r="A45" s="243" t="s">
        <v>1069</v>
      </c>
      <c r="B45" s="243" t="s">
        <v>1070</v>
      </c>
      <c r="C45" s="247">
        <v>0</v>
      </c>
    </row>
    <row r="46" s="229" customFormat="1" ht="20.25" customHeight="1" spans="1:3">
      <c r="A46" s="241" t="s">
        <v>1071</v>
      </c>
      <c r="B46" s="241" t="s">
        <v>1072</v>
      </c>
      <c r="C46" s="247">
        <v>0</v>
      </c>
    </row>
    <row r="47" s="229" customFormat="1" ht="20.25" customHeight="1" spans="1:3">
      <c r="A47" s="243" t="s">
        <v>1073</v>
      </c>
      <c r="B47" s="243" t="s">
        <v>1074</v>
      </c>
      <c r="C47" s="247">
        <v>0</v>
      </c>
    </row>
    <row r="48" s="229" customFormat="1" ht="20.25" customHeight="1" spans="1:3">
      <c r="A48" s="241" t="s">
        <v>1075</v>
      </c>
      <c r="B48" s="241" t="s">
        <v>1076</v>
      </c>
      <c r="C48" s="248">
        <v>875</v>
      </c>
    </row>
    <row r="49" s="229" customFormat="1" ht="20.25" customHeight="1" spans="1:3">
      <c r="A49" s="243" t="s">
        <v>1077</v>
      </c>
      <c r="B49" s="243" t="s">
        <v>1078</v>
      </c>
      <c r="C49" s="247">
        <v>598</v>
      </c>
    </row>
    <row r="50" s="230" customFormat="1" ht="20.25" customHeight="1" spans="1:3">
      <c r="A50" s="243" t="s">
        <v>1079</v>
      </c>
      <c r="B50" s="243" t="s">
        <v>1080</v>
      </c>
      <c r="C50" s="247"/>
    </row>
    <row r="51" s="230" customFormat="1" ht="20.25" customHeight="1" spans="1:3">
      <c r="A51" s="243" t="s">
        <v>1081</v>
      </c>
      <c r="B51" s="243" t="s">
        <v>1082</v>
      </c>
      <c r="C51" s="247"/>
    </row>
    <row r="52" s="229" customFormat="1" ht="20.25" customHeight="1" spans="1:3">
      <c r="A52" s="243" t="s">
        <v>1083</v>
      </c>
      <c r="B52" s="243" t="s">
        <v>1084</v>
      </c>
      <c r="C52" s="247">
        <v>154</v>
      </c>
    </row>
    <row r="53" s="229" customFormat="1" ht="20.25" customHeight="1" spans="1:3">
      <c r="A53" s="243" t="s">
        <v>1085</v>
      </c>
      <c r="B53" s="243" t="s">
        <v>1086</v>
      </c>
      <c r="C53" s="247">
        <v>123</v>
      </c>
    </row>
    <row r="54" s="229" customFormat="1" ht="20.25" customHeight="1" spans="1:3">
      <c r="A54" s="241" t="s">
        <v>1087</v>
      </c>
      <c r="B54" s="241" t="s">
        <v>1088</v>
      </c>
      <c r="C54" s="247">
        <v>0</v>
      </c>
    </row>
    <row r="55" s="229" customFormat="1" ht="20.25" customHeight="1" spans="1:3">
      <c r="A55" s="243" t="s">
        <v>1089</v>
      </c>
      <c r="B55" s="243" t="s">
        <v>1090</v>
      </c>
      <c r="C55" s="247">
        <v>0</v>
      </c>
    </row>
    <row r="56" s="229" customFormat="1" ht="20.25" customHeight="1" spans="1:3">
      <c r="A56" s="243" t="s">
        <v>1091</v>
      </c>
      <c r="B56" s="243" t="s">
        <v>1092</v>
      </c>
      <c r="C56" s="247">
        <v>0</v>
      </c>
    </row>
    <row r="57" s="229" customFormat="1" ht="20.25" customHeight="1" spans="1:3">
      <c r="A57" s="241" t="s">
        <v>1093</v>
      </c>
      <c r="B57" s="241" t="s">
        <v>1094</v>
      </c>
      <c r="C57" s="247">
        <v>0</v>
      </c>
    </row>
    <row r="58" s="229" customFormat="1" ht="20.25" customHeight="1" spans="1:3">
      <c r="A58" s="243" t="s">
        <v>1095</v>
      </c>
      <c r="B58" s="243" t="s">
        <v>1096</v>
      </c>
      <c r="C58" s="247">
        <v>0</v>
      </c>
    </row>
  </sheetData>
  <mergeCells count="2">
    <mergeCell ref="A2:C2"/>
    <mergeCell ref="A6:B6"/>
  </mergeCells>
  <printOptions horizontalCentered="1"/>
  <pageMargins left="0" right="0" top="0.590203972313348" bottom="0.390229004574573" header="0.509658526247881" footer="0.509658526247881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33</vt:i4>
      </vt:variant>
    </vt:vector>
  </HeadingPairs>
  <TitlesOfParts>
    <vt:vector size="33" baseType="lpstr">
      <vt:lpstr>目录</vt:lpstr>
      <vt:lpstr>表一2025年汨罗市一般公共预算收支总表</vt:lpstr>
      <vt:lpstr>表二2025年汨罗市一般公共预算收入表</vt:lpstr>
      <vt:lpstr>表三2025年汨罗市一般公共预算支出表</vt:lpstr>
      <vt:lpstr>表四2025年汨罗市一般公共预算本级收入表</vt:lpstr>
      <vt:lpstr>表五2025年汨罗市一般公共预算本级支出表 </vt:lpstr>
      <vt:lpstr>表六2025年汨罗市一般公共预算本级支出表（功能分类）</vt:lpstr>
      <vt:lpstr>表七2025汨罗市一般公共预算基本支出预算表（经济分类）</vt:lpstr>
      <vt:lpstr>表八2025年汨罗市一般公共预算本级基本支出表</vt:lpstr>
      <vt:lpstr>表九2025年汨罗市一般公共预算税收返还和转移支付表</vt:lpstr>
      <vt:lpstr>表十2025年汨罗市一般公共预算专项转移支付表（分项目）</vt:lpstr>
      <vt:lpstr>表十一2025年汨罗市一般公共预算专项转移支付表(分地区)</vt:lpstr>
      <vt:lpstr>表十二2025年汨罗市政府性基金预算收入表</vt:lpstr>
      <vt:lpstr>表十三2025年汨罗市政府性基金预算支出表</vt:lpstr>
      <vt:lpstr>表十四2025年汨罗市本级政府性基金预算收入表</vt:lpstr>
      <vt:lpstr>表十五2025年汨罗市本级政府性基金预算支出表</vt:lpstr>
      <vt:lpstr>表十六2025年汨罗市政府性基金转移支付预算情况表 (分项目)</vt:lpstr>
      <vt:lpstr>表十七2025汨罗市政府性基金转移支付预算情况表 (分地区)</vt:lpstr>
      <vt:lpstr>表十八2025年汨罗市国有资本经营预算收入表</vt:lpstr>
      <vt:lpstr>表十九2025年汨罗市国有资本经营预算支出表</vt:lpstr>
      <vt:lpstr>表二十2025年汨罗市本级国有资本经营预算收入表</vt:lpstr>
      <vt:lpstr>表二十一2025年汨罗市本级国有资本经营预算支出表</vt:lpstr>
      <vt:lpstr>表二十二汨罗市国有资本经营预算转移支付预算情况表 （分项目）</vt:lpstr>
      <vt:lpstr>二十三汨罗市国有资本经营预算转移支付预算情况表 （分地区）</vt:lpstr>
      <vt:lpstr>表二十四2025年汨罗市社会保险基金收入表</vt:lpstr>
      <vt:lpstr>表二十五2025年汨罗市社会保险基金支出表</vt:lpstr>
      <vt:lpstr>表二十六2022年汨罗市政府一般债务限额和余额情况表</vt:lpstr>
      <vt:lpstr>表二十七2022年汨罗市政府专项债务限额和余额情况表</vt:lpstr>
      <vt:lpstr>表二十八2024年度地方政府债务限额和余额情况表（含一般和专项</vt:lpstr>
      <vt:lpstr>表二十九2024年新增地方政府债券资金安排情况表</vt:lpstr>
      <vt:lpstr>表三十2023年地方政府债券发行及还本付息表</vt:lpstr>
      <vt:lpstr>表三十一2024年地方政府债券还本付息预算表</vt:lpstr>
      <vt:lpstr>表三十二2025年“三公”经费预算表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创编</dc:creator>
  <cp:lastModifiedBy>回归爱斯基摩</cp:lastModifiedBy>
  <cp:revision>1</cp:revision>
  <dcterms:created xsi:type="dcterms:W3CDTF">2014-05-30T07:06:00Z</dcterms:created>
  <cp:lastPrinted>2017-12-29T02:09:00Z</cp:lastPrinted>
  <dcterms:modified xsi:type="dcterms:W3CDTF">2025-01-26T02:42:16Z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201FB622C202440CA078F1F9FCCA1F6C_13</vt:lpwstr>
  </property>
</Properties>
</file>